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3 Зміни бюджет 24 ДООПРАЦ\"/>
    </mc:Choice>
  </mc:AlternateContent>
  <xr:revisionPtr revIDLastSave="0" documentId="13_ncr:1_{6FC302C5-FABE-4EC7-9CCD-F287B78B72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C99" i="1" l="1"/>
  <c r="D17" i="1" l="1"/>
  <c r="C89" i="1" l="1"/>
  <c r="D95" i="1" l="1"/>
  <c r="D86" i="1" s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82" i="1"/>
  <c r="D64" i="1" l="1"/>
  <c r="D59" i="1"/>
  <c r="F74" i="1"/>
  <c r="E74" i="1"/>
  <c r="F96" i="1"/>
  <c r="F86" i="1" s="1"/>
  <c r="E96" i="1"/>
  <c r="E92" i="1"/>
  <c r="E86" i="1" s="1"/>
  <c r="C90" i="1"/>
  <c r="C83" i="1" l="1"/>
  <c r="E48" i="1" l="1"/>
  <c r="C94" i="1" l="1"/>
  <c r="E68" i="1" l="1"/>
  <c r="E80" i="1"/>
  <c r="F80" i="1"/>
  <c r="D80" i="1"/>
  <c r="C80" i="1" s="1"/>
  <c r="C81" i="1"/>
  <c r="F79" i="1" l="1"/>
  <c r="C55" i="1"/>
  <c r="C52" i="1"/>
  <c r="E79" i="1" l="1"/>
  <c r="D79" i="1"/>
  <c r="C87" i="1"/>
  <c r="C79" i="1" l="1"/>
  <c r="C93" i="1"/>
  <c r="C88" i="1" l="1"/>
  <c r="C98" i="1" l="1"/>
  <c r="C95" i="1"/>
  <c r="D50" i="1" l="1"/>
  <c r="C67" i="1" l="1"/>
  <c r="C51" i="1"/>
  <c r="E50" i="1"/>
  <c r="C50" i="1" s="1"/>
  <c r="F50" i="1"/>
  <c r="C101" i="1" l="1"/>
  <c r="E100" i="1"/>
  <c r="F100" i="1"/>
  <c r="D100" i="1"/>
  <c r="D78" i="1" s="1"/>
  <c r="C97" i="1"/>
  <c r="C100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1" i="1"/>
  <c r="C86" i="1" s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2" i="1" s="1"/>
  <c r="C30" i="1"/>
  <c r="C72" i="1"/>
  <c r="E15" i="1"/>
  <c r="E77" i="1" s="1"/>
  <c r="E102" i="1" s="1"/>
  <c r="D15" i="1"/>
  <c r="C31" i="1"/>
  <c r="C32" i="1"/>
  <c r="C49" i="1"/>
  <c r="D77" i="1" l="1"/>
  <c r="C77" i="1" s="1"/>
  <c r="C15" i="1"/>
  <c r="D102" i="1" l="1"/>
  <c r="C102" i="1" s="1"/>
</calcChain>
</file>

<file path=xl/sharedStrings.xml><?xml version="1.0" encoding="utf-8"?>
<sst xmlns="http://schemas.openxmlformats.org/spreadsheetml/2006/main" count="169" uniqueCount="167">
  <si>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</si>
  <si>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</si>
  <si>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</si>
  <si>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</si>
  <si>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</si>
  <si>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</si>
  <si>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</si>
  <si>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</si>
  <si>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</si>
  <si>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</si>
  <si>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</si>
  <si>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</si>
  <si>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</si>
  <si>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</si>
  <si>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</si>
  <si>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</si>
  <si>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</si>
  <si>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</si>
  <si>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</si>
  <si>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</si>
  <si>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</si>
  <si>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</si>
  <si>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</si>
  <si>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</si>
  <si>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</si>
  <si>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</si>
  <si>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</si>
  <si>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</si>
  <si>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</si>
  <si>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</si>
  <si>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</si>
  <si>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</si>
  <si>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</si>
  <si>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</si>
  <si>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</si>
  <si>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</si>
  <si>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</si>
  <si>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</si>
  <si>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</si>
  <si>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</si>
  <si>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</si>
  <si>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</si>
  <si>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</si>
  <si>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</si>
  <si>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</si>
  <si>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</si>
  <si>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</si>
  <si>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</si>
  <si>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</si>
  <si>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</si>
  <si>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</si>
  <si>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</si>
  <si>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</si>
  <si>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</si>
  <si>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</si>
  <si>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</si>
  <si>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</si>
  <si>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</si>
  <si>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</si>
  <si>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</si>
  <si>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</si>
  <si>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</si>
  <si>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</si>
  <si>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</si>
  <si>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</si>
  <si>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</si>
  <si>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</si>
  <si>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</si>
  <si>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</si>
  <si>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</si>
  <si>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</si>
  <si>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</si>
  <si>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</si>
  <si>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</si>
  <si>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</si>
  <si>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</si>
  <si>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</si>
  <si>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</si>
  <si>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</si>
  <si>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</si>
  <si>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</si>
  <si>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</si>
  <si>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</si>
  <si>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</si>
  <si>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</si>
  <si>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</si>
  <si>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</si>
  <si>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</si>
  <si>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</si>
  <si>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</si>
  <si>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</si>
  <si>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</si>
  <si>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</si>
  <si>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</si>
  <si>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</si>
  <si>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</si>
  <si>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</si>
  <si>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</si>
  <si>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</si>
  <si>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</si>
  <si>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</si>
  <si>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</si>
  <si>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</si>
  <si>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</si>
  <si>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</si>
  <si>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</si>
  <si>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</si>
  <si>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</si>
  <si>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</si>
  <si>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</si>
  <si>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</si>
  <si>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</si>
  <si>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</si>
  <si>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</si>
  <si>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</si>
  <si>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</si>
  <si>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</si>
  <si>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</si>
  <si>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</si>
  <si>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</si>
  <si>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</si>
  <si>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</si>
  <si>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</si>
  <si>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</si>
  <si>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</si>
  <si>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</si>
  <si>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</si>
  <si>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</si>
  <si>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</si>
  <si>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</si>
  <si>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</si>
  <si>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</si>
  <si>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</si>
  <si>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</si>
  <si>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</si>
  <si>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</si>
  <si>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</si>
  <si>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</si>
  <si>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</si>
  <si>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</si>
  <si>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</si>
  <si>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</si>
  <si>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</si>
  <si>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</si>
  <si>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</si>
  <si>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</si>
  <si>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</si>
  <si>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</si>
  <si>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</si>
  <si>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</si>
  <si>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</si>
  <si>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</si>
  <si>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</si>
  <si>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</si>
  <si>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</si>
  <si>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</si>
  <si>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</si>
  <si>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</si>
  <si>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</si>
  <si>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</si>
  <si>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</si>
  <si>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</si>
  <si>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</si>
  <si>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</si>
  <si>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</si>
  <si>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Заступник начальника фінансового управління -
                           начальник бюджетного відділу                                                                                                                           Світлана ПЄРКОВА                         </t>
  </si>
  <si>
    <t>від  23.12.2024 № 753 -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</si>
</sst>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tabSelected="1" view="pageBreakPreview" zoomScaleNormal="100" zoomScaleSheetLayoutView="100" workbookViewId="0">
      <selection activeCell="D3" sqref="D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137</v>
      </c>
    </row>
    <row r="2" spans="1:6" ht="16.5" customHeight="1" x14ac:dyDescent="0.3">
      <c r="D2" s="1" t="s">
        <v>154</v>
      </c>
    </row>
    <row r="3" spans="1:6" x14ac:dyDescent="0.3">
      <c r="D3" s="1" t="s">
        <v>166</v>
      </c>
    </row>
    <row r="5" spans="1:6" x14ac:dyDescent="0.3">
      <c r="D5" s="1" t="s">
        <v>136</v>
      </c>
    </row>
    <row r="6" spans="1:6" x14ac:dyDescent="0.3">
      <c r="D6" s="1" t="s">
        <v>154</v>
      </c>
    </row>
    <row r="7" spans="1:6" x14ac:dyDescent="0.3">
      <c r="D7" s="1" t="s">
        <v>155</v>
      </c>
    </row>
    <row r="8" spans="1:6" ht="25.5" customHeight="1" x14ac:dyDescent="0.3">
      <c r="A8" s="24" t="s">
        <v>130</v>
      </c>
      <c r="B8" s="25"/>
      <c r="C8" s="25"/>
      <c r="D8" s="25"/>
      <c r="E8" s="25"/>
      <c r="F8" s="25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6" t="s">
        <v>3</v>
      </c>
      <c r="B11" s="26" t="s">
        <v>4</v>
      </c>
      <c r="C11" s="26" t="s">
        <v>5</v>
      </c>
      <c r="D11" s="26" t="s">
        <v>6</v>
      </c>
      <c r="E11" s="26" t="s">
        <v>7</v>
      </c>
      <c r="F11" s="26"/>
    </row>
    <row r="12" spans="1:6" x14ac:dyDescent="0.3">
      <c r="A12" s="26"/>
      <c r="B12" s="26"/>
      <c r="C12" s="26"/>
      <c r="D12" s="26"/>
      <c r="E12" s="26" t="s">
        <v>8</v>
      </c>
      <c r="F12" s="26" t="s">
        <v>9</v>
      </c>
    </row>
    <row r="13" spans="1:6" x14ac:dyDescent="0.3">
      <c r="A13" s="26"/>
      <c r="B13" s="26"/>
      <c r="C13" s="26"/>
      <c r="D13" s="26"/>
      <c r="E13" s="26"/>
      <c r="F13" s="26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3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144</v>
      </c>
      <c r="B51" s="14" t="s">
        <v>145</v>
      </c>
      <c r="C51" s="9">
        <f t="shared" si="14"/>
        <v>7000</v>
      </c>
      <c r="D51" s="9">
        <v>7000</v>
      </c>
      <c r="E51" s="7"/>
      <c r="F51" s="7"/>
    </row>
    <row r="52" spans="1:6" ht="62.4" x14ac:dyDescent="0.3">
      <c r="A52" s="4">
        <v>21080900</v>
      </c>
      <c r="B52" s="14" t="s">
        <v>152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153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146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3">
      <c r="A69" s="4">
        <v>24062200</v>
      </c>
      <c r="B69" s="8" t="s">
        <v>162</v>
      </c>
      <c r="C69" s="9">
        <f>D69</f>
        <v>25000</v>
      </c>
      <c r="D69" s="9">
        <v>25000</v>
      </c>
      <c r="E69" s="9"/>
      <c r="F69" s="9"/>
    </row>
    <row r="70" spans="1:6" ht="16.2" customHeight="1" x14ac:dyDescent="0.3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3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3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2.4" x14ac:dyDescent="0.3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3">
      <c r="A75" s="5">
        <v>50000000</v>
      </c>
      <c r="B75" s="13" t="s">
        <v>134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6.8" x14ac:dyDescent="0.3">
      <c r="A76" s="4">
        <v>50110000</v>
      </c>
      <c r="B76" s="14" t="s">
        <v>135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3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3">
      <c r="A78" s="5" t="s">
        <v>114</v>
      </c>
      <c r="B78" s="6" t="s">
        <v>115</v>
      </c>
      <c r="C78" s="7">
        <f>D78+E78</f>
        <v>329828713.44</v>
      </c>
      <c r="D78" s="7">
        <f>D79+D100</f>
        <v>297152351</v>
      </c>
      <c r="E78" s="7">
        <f>E79+E100</f>
        <v>32676362.440000001</v>
      </c>
      <c r="F78" s="7">
        <f>F79+F100</f>
        <v>28891342</v>
      </c>
    </row>
    <row r="79" spans="1:6" ht="21.75" customHeight="1" x14ac:dyDescent="0.3">
      <c r="A79" s="5" t="s">
        <v>116</v>
      </c>
      <c r="B79" s="6" t="s">
        <v>117</v>
      </c>
      <c r="C79" s="7">
        <f>D79+E79</f>
        <v>329407912</v>
      </c>
      <c r="D79" s="7">
        <f>D80+D82+D86</f>
        <v>297152351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3">
      <c r="A80" s="5">
        <v>41020000</v>
      </c>
      <c r="B80" s="13" t="s">
        <v>156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3">
      <c r="A81" s="4">
        <v>41021400</v>
      </c>
      <c r="B81" s="14" t="s">
        <v>158</v>
      </c>
      <c r="C81" s="9">
        <f>D81+E81</f>
        <v>83518800</v>
      </c>
      <c r="D81" s="9">
        <v>83518800</v>
      </c>
      <c r="E81" s="9"/>
      <c r="F81" s="9"/>
    </row>
    <row r="82" spans="1:6" ht="19.95" customHeight="1" x14ac:dyDescent="0.3">
      <c r="A82" s="5" t="s">
        <v>118</v>
      </c>
      <c r="B82" s="6" t="s">
        <v>119</v>
      </c>
      <c r="C82" s="7">
        <f>C84</f>
        <v>159192900</v>
      </c>
      <c r="D82" s="7">
        <f>D84+D83+D85</f>
        <v>167154100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3">
      <c r="A83" s="4">
        <v>41033300</v>
      </c>
      <c r="B83" s="8" t="s">
        <v>159</v>
      </c>
      <c r="C83" s="9">
        <f>D83+E83</f>
        <v>5961200</v>
      </c>
      <c r="D83" s="9">
        <v>5961200</v>
      </c>
      <c r="E83" s="9"/>
      <c r="F83" s="9"/>
    </row>
    <row r="84" spans="1:6" ht="30.75" customHeight="1" x14ac:dyDescent="0.3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3">
      <c r="A85" s="4">
        <v>41035600</v>
      </c>
      <c r="B85" s="8" t="s">
        <v>161</v>
      </c>
      <c r="C85" s="9">
        <f>D85+E85</f>
        <v>2000000</v>
      </c>
      <c r="D85" s="9">
        <v>2000000</v>
      </c>
      <c r="E85" s="9"/>
      <c r="F85" s="9"/>
    </row>
    <row r="86" spans="1:6" ht="19.95" customHeight="1" x14ac:dyDescent="0.3">
      <c r="A86" s="5" t="s">
        <v>122</v>
      </c>
      <c r="B86" s="6" t="s">
        <v>123</v>
      </c>
      <c r="C86" s="7">
        <f>SUM(C87:C99)</f>
        <v>78735012</v>
      </c>
      <c r="D86" s="7">
        <f>SUM(D87:D99)</f>
        <v>46479451</v>
      </c>
      <c r="E86" s="7">
        <f t="shared" ref="E86:F86" si="25">SUM(E87:E99)</f>
        <v>32255561</v>
      </c>
      <c r="F86" s="7">
        <f t="shared" si="25"/>
        <v>28891342</v>
      </c>
    </row>
    <row r="87" spans="1:6" ht="265.2" x14ac:dyDescent="0.3">
      <c r="A87" s="4">
        <v>41050400</v>
      </c>
      <c r="B87" s="18" t="s">
        <v>151</v>
      </c>
      <c r="C87" s="9">
        <f>D87+E87</f>
        <v>6191718</v>
      </c>
      <c r="D87" s="9">
        <v>6191718</v>
      </c>
      <c r="E87" s="9"/>
      <c r="F87" s="9"/>
    </row>
    <row r="88" spans="1:6" ht="187.2" x14ac:dyDescent="0.3">
      <c r="A88" s="4">
        <v>41050500</v>
      </c>
      <c r="B88" s="18" t="s">
        <v>149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3">
      <c r="A89" s="4">
        <v>41050600</v>
      </c>
      <c r="B89" s="18" t="s">
        <v>163</v>
      </c>
      <c r="C89" s="9">
        <f>D89+E89</f>
        <v>6239090</v>
      </c>
      <c r="D89" s="9">
        <v>6239090</v>
      </c>
      <c r="E89" s="9"/>
      <c r="F89" s="9"/>
    </row>
    <row r="90" spans="1:6" ht="93.6" x14ac:dyDescent="0.3">
      <c r="A90" s="4">
        <v>41050900</v>
      </c>
      <c r="B90" s="18" t="s">
        <v>160</v>
      </c>
      <c r="C90" s="9">
        <f>D90+E90</f>
        <v>4231735</v>
      </c>
      <c r="D90" s="9">
        <v>4231735</v>
      </c>
      <c r="E90" s="9"/>
      <c r="F90" s="9"/>
    </row>
    <row r="91" spans="1:6" ht="31.2" x14ac:dyDescent="0.3">
      <c r="A91" s="4" t="s">
        <v>124</v>
      </c>
      <c r="B91" s="8" t="s">
        <v>125</v>
      </c>
      <c r="C91" s="9">
        <f t="shared" ref="C91:C101" si="26">D91+E91</f>
        <v>3005640</v>
      </c>
      <c r="D91" s="9">
        <v>3005640</v>
      </c>
      <c r="E91" s="9">
        <v>0</v>
      </c>
      <c r="F91" s="9">
        <v>0</v>
      </c>
    </row>
    <row r="92" spans="1:6" ht="31.2" x14ac:dyDescent="0.3">
      <c r="A92" s="4">
        <v>41051100</v>
      </c>
      <c r="B92" s="8" t="s">
        <v>138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6.8" x14ac:dyDescent="0.3">
      <c r="A93" s="4">
        <v>41051200</v>
      </c>
      <c r="B93" s="18" t="s">
        <v>150</v>
      </c>
      <c r="C93" s="9">
        <f t="shared" si="26"/>
        <v>430630</v>
      </c>
      <c r="D93" s="9">
        <v>430630</v>
      </c>
      <c r="E93" s="9"/>
      <c r="F93" s="9"/>
    </row>
    <row r="94" spans="1:6" ht="46.8" x14ac:dyDescent="0.3">
      <c r="A94" s="21">
        <v>41051400</v>
      </c>
      <c r="B94" s="20" t="s">
        <v>157</v>
      </c>
      <c r="C94" s="9">
        <f t="shared" si="26"/>
        <v>2361528</v>
      </c>
      <c r="D94" s="9">
        <v>2361528</v>
      </c>
      <c r="E94" s="9"/>
      <c r="F94" s="9"/>
    </row>
    <row r="95" spans="1:6" ht="46.8" x14ac:dyDescent="0.3">
      <c r="A95" s="4">
        <v>41051700</v>
      </c>
      <c r="B95" s="14" t="s">
        <v>147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5" customHeight="1" x14ac:dyDescent="0.3">
      <c r="A96" s="4">
        <v>41053400</v>
      </c>
      <c r="B96" s="8" t="s">
        <v>139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3">
      <c r="A97" s="4" t="s">
        <v>126</v>
      </c>
      <c r="B97" s="8" t="s">
        <v>127</v>
      </c>
      <c r="C97" s="9">
        <f t="shared" si="26"/>
        <v>20786897</v>
      </c>
      <c r="D97" s="9">
        <f>3794465+15100000+38890+314028+52338-500000-12824</f>
        <v>18786897</v>
      </c>
      <c r="E97" s="9">
        <v>2000000</v>
      </c>
      <c r="F97" s="9">
        <v>2000000</v>
      </c>
    </row>
    <row r="98" spans="1:6" ht="54.6" customHeight="1" x14ac:dyDescent="0.3">
      <c r="A98" s="4">
        <v>41057700</v>
      </c>
      <c r="B98" s="8" t="s">
        <v>148</v>
      </c>
      <c r="C98" s="9">
        <f t="shared" si="26"/>
        <v>103944</v>
      </c>
      <c r="D98" s="9">
        <v>103944</v>
      </c>
      <c r="E98" s="9"/>
      <c r="F98" s="9"/>
    </row>
    <row r="99" spans="1:6" ht="78" x14ac:dyDescent="0.3">
      <c r="A99" s="4">
        <v>41059300</v>
      </c>
      <c r="B99" s="8" t="s">
        <v>164</v>
      </c>
      <c r="C99" s="9">
        <f t="shared" si="26"/>
        <v>16126</v>
      </c>
      <c r="D99" s="9">
        <v>16126</v>
      </c>
      <c r="E99" s="9"/>
      <c r="F99" s="9"/>
    </row>
    <row r="100" spans="1:6" ht="22.2" customHeight="1" x14ac:dyDescent="0.3">
      <c r="A100" s="5" t="s">
        <v>140</v>
      </c>
      <c r="B100" s="16" t="s">
        <v>141</v>
      </c>
      <c r="C100" s="7">
        <f t="shared" si="26"/>
        <v>420801.44</v>
      </c>
      <c r="D100" s="7">
        <f>D101</f>
        <v>0</v>
      </c>
      <c r="E100" s="7">
        <f t="shared" ref="E100:F100" si="27">E101</f>
        <v>420801.44</v>
      </c>
      <c r="F100" s="7">
        <f t="shared" si="27"/>
        <v>0</v>
      </c>
    </row>
    <row r="101" spans="1:6" ht="22.2" customHeight="1" x14ac:dyDescent="0.3">
      <c r="A101" s="17" t="s">
        <v>142</v>
      </c>
      <c r="B101" s="8" t="s">
        <v>143</v>
      </c>
      <c r="C101" s="9">
        <f t="shared" si="26"/>
        <v>420801.44</v>
      </c>
      <c r="D101" s="9"/>
      <c r="E101" s="9">
        <v>420801.44</v>
      </c>
      <c r="F101" s="9"/>
    </row>
    <row r="102" spans="1:6" ht="38.25" customHeight="1" x14ac:dyDescent="0.3">
      <c r="A102" s="12" t="s">
        <v>129</v>
      </c>
      <c r="B102" s="10" t="s">
        <v>128</v>
      </c>
      <c r="C102" s="11">
        <f>D102 + E102</f>
        <v>1249235230.73</v>
      </c>
      <c r="D102" s="11">
        <f>D77+D78</f>
        <v>1194481722</v>
      </c>
      <c r="E102" s="11">
        <f>E77+E78</f>
        <v>54753508.730000004</v>
      </c>
      <c r="F102" s="11">
        <f>F77+F78</f>
        <v>31640342</v>
      </c>
    </row>
    <row r="104" spans="1:6" ht="36.6" customHeight="1" x14ac:dyDescent="0.3">
      <c r="A104" s="22" t="s">
        <v>165</v>
      </c>
      <c r="B104" s="23"/>
      <c r="C104" s="23"/>
      <c r="D104" s="23"/>
      <c r="E104" s="23"/>
      <c r="F104" s="23"/>
    </row>
    <row r="107" spans="1:6" x14ac:dyDescent="0.3">
      <c r="C107" s="19"/>
      <c r="D107" s="19"/>
      <c r="E107" s="19"/>
      <c r="F107" s="19"/>
    </row>
    <row r="108" spans="1:6" x14ac:dyDescent="0.3">
      <c r="B108" s="3"/>
      <c r="C108" s="15"/>
      <c r="D108" s="15"/>
      <c r="E108" s="15"/>
      <c r="F108" s="15"/>
    </row>
    <row r="109" spans="1:6" x14ac:dyDescent="0.3">
      <c r="B109" s="3"/>
      <c r="C109" s="15"/>
      <c r="D109" s="15"/>
      <c r="E109" s="15"/>
      <c r="F109" s="15"/>
    </row>
  </sheetData>
  <mergeCells count="9">
    <mergeCell ref="A104:F104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59055118110236227" bottom="0.19685039370078741" header="0" footer="0"/>
  <pageSetup paperSize="9" scale="64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2024-12-16T08:03:06Z</cp:lastPrinted>
  <dcterms:created xsi:type="dcterms:W3CDTF">2023-12-17T10:55:25Z</dcterms:created>
  <dcterms:modified xsi:type="dcterms:W3CDTF">2024-12-24T07:34:27Z</dcterms:modified>
</cp:coreProperties>
</file>