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1BA89C16-F326-4D54-A8ED-A05B0D104C06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M61" i="2"/>
  <c r="L61" i="2"/>
  <c r="I61" i="2"/>
  <c r="F61" i="2"/>
  <c r="F65" i="2"/>
  <c r="P65" i="2" s="1"/>
  <c r="G65" i="2"/>
  <c r="H65" i="2"/>
  <c r="I65" i="2"/>
  <c r="J65" i="2"/>
  <c r="J61" i="2" s="1"/>
  <c r="K65" i="2"/>
  <c r="K61" i="2" s="1"/>
  <c r="L65" i="2"/>
  <c r="M65" i="2"/>
  <c r="N65" i="2"/>
  <c r="O65" i="2"/>
  <c r="O61" i="2" s="1"/>
  <c r="E65" i="2"/>
  <c r="E61" i="2" s="1"/>
  <c r="K15" i="2" l="1"/>
  <c r="K54" i="2" l="1"/>
  <c r="L54" i="2"/>
  <c r="K47" i="2"/>
  <c r="L47" i="2"/>
  <c r="K35" i="2"/>
  <c r="L35" i="2"/>
  <c r="K22" i="2"/>
  <c r="L22" i="2"/>
  <c r="L15" i="2"/>
  <c r="P60" i="2" l="1"/>
  <c r="F54" i="2" l="1"/>
  <c r="G54" i="2"/>
  <c r="I54" i="2"/>
  <c r="J54" i="2"/>
  <c r="M54" i="2"/>
  <c r="N54" i="2"/>
  <c r="O54" i="2"/>
  <c r="F47" i="2"/>
  <c r="G47" i="2"/>
  <c r="I47" i="2"/>
  <c r="J47" i="2"/>
  <c r="M47" i="2"/>
  <c r="N47" i="2"/>
  <c r="O47" i="2"/>
  <c r="F35" i="2"/>
  <c r="G35" i="2"/>
  <c r="I35" i="2"/>
  <c r="J35" i="2"/>
  <c r="M35" i="2"/>
  <c r="N35" i="2"/>
  <c r="O35" i="2"/>
  <c r="F22" i="2"/>
  <c r="G22" i="2"/>
  <c r="I22" i="2"/>
  <c r="J22" i="2"/>
  <c r="M22" i="2"/>
  <c r="N22" i="2"/>
  <c r="O22" i="2"/>
  <c r="E54" i="2"/>
  <c r="E47" i="2"/>
  <c r="E35" i="2"/>
  <c r="E22" i="2"/>
  <c r="P35" i="2" l="1"/>
  <c r="P22" i="2" l="1"/>
  <c r="H46" i="2" l="1"/>
  <c r="P50" i="2" l="1"/>
  <c r="H56" i="2" l="1"/>
  <c r="H55" i="2"/>
  <c r="H49" i="2"/>
  <c r="H47" i="2" s="1"/>
  <c r="H45" i="2"/>
  <c r="H44" i="2"/>
  <c r="H43" i="2"/>
  <c r="H42" i="2"/>
  <c r="H41" i="2"/>
  <c r="H40" i="2"/>
  <c r="H39" i="2"/>
  <c r="H38" i="2"/>
  <c r="H37" i="2"/>
  <c r="H36" i="2"/>
  <c r="H33" i="2"/>
  <c r="H32" i="2"/>
  <c r="H31" i="2"/>
  <c r="H29" i="2"/>
  <c r="H26" i="2"/>
  <c r="H54" i="2" l="1"/>
  <c r="H35" i="2"/>
  <c r="H23" i="2"/>
  <c r="H51" i="2"/>
  <c r="H25" i="2"/>
  <c r="H30" i="2"/>
  <c r="H28" i="2"/>
  <c r="H27" i="2"/>
  <c r="H24" i="2"/>
  <c r="H34" i="2"/>
  <c r="P74" i="2"/>
  <c r="P73" i="2" s="1"/>
  <c r="F73" i="2"/>
  <c r="G73" i="2"/>
  <c r="H73" i="2"/>
  <c r="I73" i="2"/>
  <c r="J73" i="2"/>
  <c r="K73" i="2"/>
  <c r="L73" i="2"/>
  <c r="M73" i="2"/>
  <c r="N73" i="2"/>
  <c r="O73" i="2"/>
  <c r="E73" i="2"/>
  <c r="H22" i="2" l="1"/>
  <c r="P72" i="2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H21" i="2"/>
  <c r="H53" i="2"/>
  <c r="H52" i="2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<sst xmlns="http://schemas.openxmlformats.org/spreadsheetml/2006/main" count="155" uniqueCount="122">
  <si>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</si>
  <si>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</si>
  <si>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</si>
  <si>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</si>
  <si>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</si>
  <si>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</si>
  <si>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</si>
  <si>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</si>
  <si>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</si>
  <si>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</si>
  <si>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</si>
  <si>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</si>
  <si>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</si>
  <si>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</si>
  <si>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</si>
  <si>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</si>
  <si>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</si>
  <si>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</si>
  <si>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</si>
  <si>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</si>
  <si>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</si>
  <si>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</si>
  <si>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</si>
  <si>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</si>
  <si>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</si>
  <si>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</si>
  <si>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</si>
  <si>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</si>
  <si>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</si>
  <si>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</si>
  <si>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</si>
  <si>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</si>
  <si>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</si>
  <si>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</si>
  <si>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</si>
  <si>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</si>
  <si>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</si>
  <si>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</si>
  <si>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</si>
  <si>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</si>
  <si>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</si>
  <si>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</si>
  <si>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</si>
  <si>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</si>
  <si>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</si>
  <si>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</si>
  <si>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</si>
  <si>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</si>
  <si>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</si>
  <si>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</si>
  <si>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</si>
  <si>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</si>
  <si>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</si>
  <si>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</si>
  <si>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</si>
  <si>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</si>
  <si>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</si>
  <si>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</si>
  <si>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</si>
  <si>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</si>
  <si>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</si>
  <si>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</si>
  <si>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</si>
  <si>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</si>
  <si>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</si>
  <si>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</si>
  <si>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</si>
  <si>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</si>
  <si>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</si>
  <si>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</si>
  <si>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</si>
  <si>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</si>
  <si>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</si>
  <si>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</si>
  <si>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</si>
  <si>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</si>
  <si>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</si>
  <si>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</si>
  <si>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</si>
  <si>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</si>
  <si>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</si>
  <si>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</si>
  <si>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</si>
  <si>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</si>
  <si>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</si>
  <si>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</si>
  <si>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</si>
  <si>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</si>
  <si>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</si>
  <si>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</si>
  <si>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</si>
  <si>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</si>
  <si>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</si>
  <si>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</si>
  <si>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</si>
  <si>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</si>
  <si>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</si>
  <si>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</si>
  <si>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</si>
  <si>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</si>
  <si>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</si>
  <si>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</si>
  <si>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</si>
  <si>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</si>
  <si>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</si>
  <si>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</si>
  <si>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</si>
  <si>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</si>
  <si>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</si>
  <si>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</si>
  <si>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</si>
  <si>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</si>
  <si>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</si>
  <si>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</si>
  <si>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</si>
  <si>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</si>
  <si>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</si>
  <si>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Додаток 8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</si>
  <si>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</si>
  <si>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</si>
  <si>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</si>
  <si>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від  28.01.2025 № 780-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</si>
</sst>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>
      <pane xSplit="4" ySplit="13" topLeftCell="M75" activePane="bottomRight" state="frozen"/>
      <selection pane="topRight" activeCell="E1" sqref="E1"/>
      <selection pane="bottomLeft" activeCell="A9" sqref="A9"/>
      <selection pane="bottomRight" activeCell="N4" sqref="N4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4.6640625" style="17" customWidth="1"/>
    <col min="13" max="13" width="15.33203125" style="17" customWidth="1"/>
    <col min="14" max="14" width="14.6640625" style="17" customWidth="1"/>
    <col min="15" max="15" width="12.6640625" style="5" customWidth="1"/>
    <col min="16" max="16" width="15" style="5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117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121</v>
      </c>
    </row>
    <row r="5" spans="1:16" x14ac:dyDescent="0.3">
      <c r="N5" s="20"/>
    </row>
    <row r="6" spans="1:16" x14ac:dyDescent="0.3">
      <c r="N6" s="20" t="s">
        <v>118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119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2" t="s">
        <v>116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84" customHeight="1" x14ac:dyDescent="0.3">
      <c r="A12" s="73" t="s">
        <v>4</v>
      </c>
      <c r="B12" s="74" t="s">
        <v>28</v>
      </c>
      <c r="C12" s="74" t="s">
        <v>5</v>
      </c>
      <c r="D12" s="75" t="s">
        <v>29</v>
      </c>
      <c r="E12" s="76" t="s">
        <v>37</v>
      </c>
      <c r="F12" s="77"/>
      <c r="G12" s="25"/>
      <c r="H12" s="25"/>
      <c r="I12" s="76" t="s">
        <v>66</v>
      </c>
      <c r="J12" s="77"/>
      <c r="K12" s="76" t="s">
        <v>38</v>
      </c>
      <c r="L12" s="77"/>
      <c r="M12" s="76" t="s">
        <v>103</v>
      </c>
      <c r="N12" s="77"/>
      <c r="O12" s="21" t="s">
        <v>39</v>
      </c>
      <c r="P12" s="26" t="s">
        <v>36</v>
      </c>
    </row>
    <row r="13" spans="1:16" ht="27" customHeight="1" x14ac:dyDescent="0.3">
      <c r="A13" s="73"/>
      <c r="B13" s="74"/>
      <c r="C13" s="74"/>
      <c r="D13" s="75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1953200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3075300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5432100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v>1900000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</f>
        <v>2930000</v>
      </c>
      <c r="M15" s="49"/>
      <c r="N15" s="49"/>
      <c r="O15" s="49">
        <v>43100</v>
      </c>
      <c r="P15" s="50">
        <f t="shared" ref="P15:P56" si="1">F15+J15+L15+N15+O15</f>
        <v>5023100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959928</v>
      </c>
      <c r="L20" s="48">
        <f t="shared" si="2"/>
        <v>11053100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36013400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/>
      <c r="H21" s="57">
        <f>F21/E21</f>
        <v>5985.5548967821915</v>
      </c>
      <c r="I21" s="58">
        <v>152.84700000000001</v>
      </c>
      <c r="J21" s="55">
        <v>10400</v>
      </c>
      <c r="K21" s="59">
        <v>18238</v>
      </c>
      <c r="L21" s="55">
        <v>210000</v>
      </c>
      <c r="M21" s="60"/>
      <c r="N21" s="55"/>
      <c r="O21" s="55">
        <v>8800</v>
      </c>
      <c r="P21" s="61">
        <f t="shared" si="1"/>
        <v>451300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 t="shared" ref="E22:O22" si="3">E23+E24+E25+E26+E27+E28+E29+E30+E31+E32+E33+E34</f>
        <v>1406.4479999999999</v>
      </c>
      <c r="F22" s="55">
        <f t="shared" si="3"/>
        <v>8000000</v>
      </c>
      <c r="G22" s="62">
        <f t="shared" si="3"/>
        <v>4375877.3826174829</v>
      </c>
      <c r="H22" s="62" t="e">
        <f t="shared" si="3"/>
        <v>#DIV/0!</v>
      </c>
      <c r="I22" s="55">
        <f t="shared" si="3"/>
        <v>10111.919099999999</v>
      </c>
      <c r="J22" s="55">
        <f t="shared" si="3"/>
        <v>660000</v>
      </c>
      <c r="K22" s="55">
        <f t="shared" si="3"/>
        <v>317521</v>
      </c>
      <c r="L22" s="55">
        <f t="shared" si="3"/>
        <v>3656100</v>
      </c>
      <c r="M22" s="55">
        <f t="shared" si="3"/>
        <v>8206.848</v>
      </c>
      <c r="N22" s="55">
        <f t="shared" si="3"/>
        <v>157600</v>
      </c>
      <c r="O22" s="55">
        <f t="shared" si="3"/>
        <v>320000</v>
      </c>
      <c r="P22" s="61">
        <f>F22+J22+L22+N22+O22</f>
        <v>12793700</v>
      </c>
    </row>
    <row r="23" spans="1:18" s="32" customFormat="1" ht="46.8" x14ac:dyDescent="0.25">
      <c r="A23" s="12"/>
      <c r="B23" s="12"/>
      <c r="C23" s="13"/>
      <c r="D23" s="24" t="s">
        <v>108</v>
      </c>
      <c r="E23" s="63">
        <v>82</v>
      </c>
      <c r="F23" s="52">
        <v>371800</v>
      </c>
      <c r="G23" s="64">
        <v>189217.24596</v>
      </c>
      <c r="H23" s="57">
        <f>F23/E23</f>
        <v>4534.1463414634145</v>
      </c>
      <c r="I23" s="65">
        <v>1112.8347000000001</v>
      </c>
      <c r="J23" s="52">
        <v>73200</v>
      </c>
      <c r="K23" s="49">
        <v>47756</v>
      </c>
      <c r="L23" s="52">
        <v>549900</v>
      </c>
      <c r="M23" s="65"/>
      <c r="N23" s="52"/>
      <c r="O23" s="52">
        <v>25600</v>
      </c>
      <c r="P23" s="52">
        <f>F23+J23+L23+N23+O23</f>
        <v>1020500</v>
      </c>
    </row>
    <row r="24" spans="1:18" s="32" customFormat="1" ht="46.8" x14ac:dyDescent="0.25">
      <c r="A24" s="13"/>
      <c r="B24" s="12"/>
      <c r="C24" s="13"/>
      <c r="D24" s="24" t="s">
        <v>82</v>
      </c>
      <c r="E24" s="63">
        <v>141.833</v>
      </c>
      <c r="F24" s="52">
        <v>784000</v>
      </c>
      <c r="G24" s="64">
        <v>343542.59164903808</v>
      </c>
      <c r="H24" s="57">
        <f t="shared" ref="H24:H34" si="4">F24/E24</f>
        <v>5527.6275619919197</v>
      </c>
      <c r="I24" s="65">
        <v>334.93380000000002</v>
      </c>
      <c r="J24" s="52">
        <v>22700</v>
      </c>
      <c r="K24" s="49">
        <v>7957</v>
      </c>
      <c r="L24" s="52">
        <v>91600</v>
      </c>
      <c r="M24" s="65"/>
      <c r="N24" s="52"/>
      <c r="O24" s="52">
        <v>20400</v>
      </c>
      <c r="P24" s="52">
        <f t="shared" si="1"/>
        <v>918700</v>
      </c>
    </row>
    <row r="25" spans="1:18" s="32" customFormat="1" ht="46.8" x14ac:dyDescent="0.25">
      <c r="A25" s="13"/>
      <c r="B25" s="12"/>
      <c r="C25" s="13"/>
      <c r="D25" s="24" t="s">
        <v>83</v>
      </c>
      <c r="E25" s="63">
        <v>196.58699999999999</v>
      </c>
      <c r="F25" s="52">
        <v>822800</v>
      </c>
      <c r="G25" s="64">
        <v>387096.97248</v>
      </c>
      <c r="H25" s="57">
        <f t="shared" si="4"/>
        <v>4185.4242650836532</v>
      </c>
      <c r="I25" s="65">
        <v>1131.5943</v>
      </c>
      <c r="J25" s="52">
        <v>74500</v>
      </c>
      <c r="K25" s="49">
        <v>59116</v>
      </c>
      <c r="L25" s="52">
        <v>680700</v>
      </c>
      <c r="M25" s="65"/>
      <c r="N25" s="52"/>
      <c r="O25" s="52">
        <v>48800</v>
      </c>
      <c r="P25" s="52">
        <f t="shared" si="1"/>
        <v>1626800</v>
      </c>
    </row>
    <row r="26" spans="1:18" s="32" customFormat="1" ht="46.8" x14ac:dyDescent="0.25">
      <c r="A26" s="12"/>
      <c r="B26" s="12"/>
      <c r="C26" s="13"/>
      <c r="D26" s="24" t="s">
        <v>107</v>
      </c>
      <c r="E26" s="63">
        <v>86.031999999999996</v>
      </c>
      <c r="F26" s="52">
        <v>585100</v>
      </c>
      <c r="G26" s="64">
        <v>331146.09460000007</v>
      </c>
      <c r="H26" s="57">
        <f>F26/E26</f>
        <v>6800.9577831504557</v>
      </c>
      <c r="I26" s="65">
        <v>334.93380000000002</v>
      </c>
      <c r="J26" s="52">
        <v>22700</v>
      </c>
      <c r="K26" s="49">
        <v>3978</v>
      </c>
      <c r="L26" s="52">
        <v>45800</v>
      </c>
      <c r="M26" s="65"/>
      <c r="N26" s="52"/>
      <c r="O26" s="52">
        <v>18500</v>
      </c>
      <c r="P26" s="52">
        <f>F26+J26+L26+N26+O26</f>
        <v>672100</v>
      </c>
    </row>
    <row r="27" spans="1:18" s="32" customFormat="1" ht="46.8" x14ac:dyDescent="0.25">
      <c r="A27" s="13"/>
      <c r="B27" s="12"/>
      <c r="C27" s="13"/>
      <c r="D27" s="24" t="s">
        <v>84</v>
      </c>
      <c r="E27" s="63">
        <v>131.50399999999999</v>
      </c>
      <c r="F27" s="52">
        <v>960300</v>
      </c>
      <c r="G27" s="64">
        <v>545366.22383999999</v>
      </c>
      <c r="H27" s="57">
        <f t="shared" si="4"/>
        <v>7302.4394695218398</v>
      </c>
      <c r="I27" s="65">
        <v>1131.5943</v>
      </c>
      <c r="J27" s="52">
        <v>74500</v>
      </c>
      <c r="K27" s="49">
        <v>18188</v>
      </c>
      <c r="L27" s="52">
        <v>209400</v>
      </c>
      <c r="M27" s="65"/>
      <c r="N27" s="52"/>
      <c r="O27" s="52">
        <v>46700</v>
      </c>
      <c r="P27" s="52">
        <f t="shared" si="1"/>
        <v>1290900</v>
      </c>
    </row>
    <row r="28" spans="1:18" s="32" customFormat="1" ht="46.8" x14ac:dyDescent="0.25">
      <c r="A28" s="13"/>
      <c r="B28" s="12"/>
      <c r="C28" s="13"/>
      <c r="D28" s="24" t="s">
        <v>85</v>
      </c>
      <c r="E28" s="63">
        <v>32.875</v>
      </c>
      <c r="F28" s="52">
        <v>329300</v>
      </c>
      <c r="G28" s="64">
        <v>276874.44048000005</v>
      </c>
      <c r="H28" s="57">
        <f t="shared" si="4"/>
        <v>10016.730038022813</v>
      </c>
      <c r="I28" s="65">
        <v>668.8827</v>
      </c>
      <c r="J28" s="52">
        <v>44400</v>
      </c>
      <c r="K28" s="49">
        <v>11367</v>
      </c>
      <c r="L28" s="52">
        <v>130900</v>
      </c>
      <c r="M28" s="65"/>
      <c r="N28" s="52"/>
      <c r="O28" s="52">
        <v>24700</v>
      </c>
      <c r="P28" s="52">
        <f t="shared" si="1"/>
        <v>529300</v>
      </c>
    </row>
    <row r="29" spans="1:18" s="32" customFormat="1" ht="46.8" x14ac:dyDescent="0.25">
      <c r="A29" s="12"/>
      <c r="B29" s="12"/>
      <c r="C29" s="13"/>
      <c r="D29" s="24" t="s">
        <v>106</v>
      </c>
      <c r="E29" s="63">
        <v>0</v>
      </c>
      <c r="F29" s="52">
        <v>0</v>
      </c>
      <c r="G29" s="64">
        <v>0</v>
      </c>
      <c r="H29" s="57" t="e">
        <f>F29/E29</f>
        <v>#DIV/0!</v>
      </c>
      <c r="I29" s="65">
        <v>203.05500000000001</v>
      </c>
      <c r="J29" s="52">
        <v>6400</v>
      </c>
      <c r="K29" s="49">
        <v>1932</v>
      </c>
      <c r="L29" s="52">
        <v>22200</v>
      </c>
      <c r="M29" s="65">
        <v>8206.848</v>
      </c>
      <c r="N29" s="52">
        <v>157600</v>
      </c>
      <c r="O29" s="52">
        <v>19300</v>
      </c>
      <c r="P29" s="52">
        <f>F29+J29+L29+N29+O29</f>
        <v>205500</v>
      </c>
    </row>
    <row r="30" spans="1:18" s="32" customFormat="1" ht="46.8" x14ac:dyDescent="0.25">
      <c r="A30" s="13"/>
      <c r="B30" s="12"/>
      <c r="C30" s="13"/>
      <c r="D30" s="24" t="s">
        <v>86</v>
      </c>
      <c r="E30" s="63">
        <v>116.40600000000001</v>
      </c>
      <c r="F30" s="52">
        <v>727900</v>
      </c>
      <c r="G30" s="64">
        <v>448944.84384000005</v>
      </c>
      <c r="H30" s="57">
        <f t="shared" si="4"/>
        <v>6253.1141006477328</v>
      </c>
      <c r="I30" s="65">
        <v>779.68610000000001</v>
      </c>
      <c r="J30" s="52">
        <v>51600</v>
      </c>
      <c r="K30" s="49">
        <v>12504</v>
      </c>
      <c r="L30" s="52">
        <v>144000</v>
      </c>
      <c r="M30" s="65"/>
      <c r="N30" s="52"/>
      <c r="O30" s="52">
        <v>20300</v>
      </c>
      <c r="P30" s="52">
        <f t="shared" si="1"/>
        <v>943800</v>
      </c>
    </row>
    <row r="31" spans="1:18" s="32" customFormat="1" ht="46.8" x14ac:dyDescent="0.25">
      <c r="A31" s="12"/>
      <c r="B31" s="12"/>
      <c r="C31" s="13"/>
      <c r="D31" s="24" t="s">
        <v>105</v>
      </c>
      <c r="E31" s="63">
        <v>46.926000000000002</v>
      </c>
      <c r="F31" s="52">
        <v>553400</v>
      </c>
      <c r="G31" s="64">
        <v>449211.27216000005</v>
      </c>
      <c r="H31" s="57">
        <f>F31/E31</f>
        <v>11793.035843668755</v>
      </c>
      <c r="I31" s="65">
        <v>779.68610000000001</v>
      </c>
      <c r="J31" s="52">
        <v>51600</v>
      </c>
      <c r="K31" s="49">
        <v>25124</v>
      </c>
      <c r="L31" s="52">
        <v>289300</v>
      </c>
      <c r="M31" s="65"/>
      <c r="N31" s="52"/>
      <c r="O31" s="52">
        <v>23800</v>
      </c>
      <c r="P31" s="52">
        <f>F31+J31+L31+N31+O31</f>
        <v>918100</v>
      </c>
    </row>
    <row r="32" spans="1:18" s="32" customFormat="1" ht="46.8" x14ac:dyDescent="0.25">
      <c r="A32" s="12"/>
      <c r="B32" s="12"/>
      <c r="C32" s="13"/>
      <c r="D32" s="24" t="s">
        <v>87</v>
      </c>
      <c r="E32" s="63">
        <v>206.28299999999999</v>
      </c>
      <c r="F32" s="52">
        <v>1046900</v>
      </c>
      <c r="G32" s="64">
        <v>501617.47835999995</v>
      </c>
      <c r="H32" s="57">
        <f t="shared" si="4"/>
        <v>5075.0667771944372</v>
      </c>
      <c r="I32" s="65">
        <v>1131.5943</v>
      </c>
      <c r="J32" s="52">
        <v>74500</v>
      </c>
      <c r="K32" s="49">
        <v>12506</v>
      </c>
      <c r="L32" s="52">
        <v>144000</v>
      </c>
      <c r="M32" s="65"/>
      <c r="N32" s="52"/>
      <c r="O32" s="52">
        <v>31500</v>
      </c>
      <c r="P32" s="52">
        <f t="shared" si="1"/>
        <v>1296900</v>
      </c>
    </row>
    <row r="33" spans="1:16" s="32" customFormat="1" ht="46.8" x14ac:dyDescent="0.25">
      <c r="A33" s="13"/>
      <c r="B33" s="12"/>
      <c r="C33" s="13"/>
      <c r="D33" s="24" t="s">
        <v>88</v>
      </c>
      <c r="E33" s="63">
        <v>158.339</v>
      </c>
      <c r="F33" s="52">
        <v>826800</v>
      </c>
      <c r="G33" s="64">
        <v>419668.54204844398</v>
      </c>
      <c r="H33" s="57">
        <f t="shared" si="4"/>
        <v>5221.7078546662542</v>
      </c>
      <c r="I33" s="65">
        <v>1371.5297</v>
      </c>
      <c r="J33" s="52">
        <v>89400</v>
      </c>
      <c r="K33" s="49">
        <v>45473</v>
      </c>
      <c r="L33" s="52">
        <v>523600</v>
      </c>
      <c r="M33" s="65"/>
      <c r="N33" s="52"/>
      <c r="O33" s="52">
        <v>14100</v>
      </c>
      <c r="P33" s="52">
        <f t="shared" si="1"/>
        <v>1453900</v>
      </c>
    </row>
    <row r="34" spans="1:16" s="32" customFormat="1" ht="46.8" x14ac:dyDescent="0.25">
      <c r="A34" s="12"/>
      <c r="B34" s="12"/>
      <c r="C34" s="13"/>
      <c r="D34" s="24" t="s">
        <v>104</v>
      </c>
      <c r="E34" s="63">
        <v>207.66300000000001</v>
      </c>
      <c r="F34" s="52">
        <v>991700</v>
      </c>
      <c r="G34" s="64">
        <v>483191.67719999998</v>
      </c>
      <c r="H34" s="57">
        <f t="shared" si="4"/>
        <v>4775.5257315939762</v>
      </c>
      <c r="I34" s="65">
        <v>1131.5943</v>
      </c>
      <c r="J34" s="52">
        <v>74500</v>
      </c>
      <c r="K34" s="49">
        <v>71620</v>
      </c>
      <c r="L34" s="52">
        <v>824700</v>
      </c>
      <c r="M34" s="65"/>
      <c r="N34" s="52"/>
      <c r="O34" s="52">
        <v>26300</v>
      </c>
      <c r="P34" s="52">
        <f t="shared" si="1"/>
        <v>1917200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 t="shared" ref="E35:O35" si="5">E36+E37+E38+E39+E40+E41+E42+E43+E44+E45</f>
        <v>1749.5889999999999</v>
      </c>
      <c r="F35" s="55">
        <f t="shared" si="5"/>
        <v>10200000</v>
      </c>
      <c r="G35" s="62">
        <f t="shared" si="5"/>
        <v>5289194.6148840003</v>
      </c>
      <c r="H35" s="62" t="e">
        <f t="shared" si="5"/>
        <v>#DIV/0!</v>
      </c>
      <c r="I35" s="55">
        <f t="shared" si="5"/>
        <v>9330.8788999999997</v>
      </c>
      <c r="J35" s="55">
        <f t="shared" si="5"/>
        <v>608000</v>
      </c>
      <c r="K35" s="55">
        <f t="shared" si="5"/>
        <v>416869</v>
      </c>
      <c r="L35" s="55">
        <f t="shared" si="5"/>
        <v>4800000</v>
      </c>
      <c r="M35" s="55">
        <f t="shared" si="5"/>
        <v>46019</v>
      </c>
      <c r="N35" s="55">
        <f t="shared" si="5"/>
        <v>900000</v>
      </c>
      <c r="O35" s="55">
        <f t="shared" si="5"/>
        <v>675000</v>
      </c>
      <c r="P35" s="61">
        <f>F35+J35+L35+N35+O35</f>
        <v>17183000</v>
      </c>
    </row>
    <row r="36" spans="1:16" s="32" customFormat="1" ht="46.8" x14ac:dyDescent="0.25">
      <c r="A36" s="13"/>
      <c r="B36" s="12"/>
      <c r="C36" s="13"/>
      <c r="D36" s="24" t="s">
        <v>67</v>
      </c>
      <c r="E36" s="63">
        <v>135.56</v>
      </c>
      <c r="F36" s="52">
        <v>916400</v>
      </c>
      <c r="G36" s="64">
        <v>522740.76335999998</v>
      </c>
      <c r="H36" s="57">
        <f t="shared" ref="H36:H56" si="6">F36/E36</f>
        <v>6760.1062260253757</v>
      </c>
      <c r="I36" s="65">
        <v>890.48940000000005</v>
      </c>
      <c r="J36" s="52">
        <v>58800</v>
      </c>
      <c r="K36" s="49">
        <v>35382</v>
      </c>
      <c r="L36" s="52">
        <v>407400</v>
      </c>
      <c r="M36" s="65"/>
      <c r="N36" s="52"/>
      <c r="O36" s="52">
        <v>46000</v>
      </c>
      <c r="P36" s="52">
        <f t="shared" si="1"/>
        <v>1428600</v>
      </c>
    </row>
    <row r="37" spans="1:16" s="32" customFormat="1" ht="31.2" x14ac:dyDescent="0.25">
      <c r="A37" s="13"/>
      <c r="B37" s="12"/>
      <c r="C37" s="13"/>
      <c r="D37" s="24" t="s">
        <v>68</v>
      </c>
      <c r="E37" s="63">
        <v>247.13300000000001</v>
      </c>
      <c r="F37" s="52">
        <v>1390700</v>
      </c>
      <c r="G37" s="64">
        <v>765850.54812000017</v>
      </c>
      <c r="H37" s="57">
        <f t="shared" si="6"/>
        <v>5627.3342694014964</v>
      </c>
      <c r="I37" s="65">
        <v>1112.8655000000001</v>
      </c>
      <c r="J37" s="52">
        <v>73200</v>
      </c>
      <c r="K37" s="49">
        <v>42090</v>
      </c>
      <c r="L37" s="52">
        <v>484600</v>
      </c>
      <c r="M37" s="65"/>
      <c r="N37" s="52"/>
      <c r="O37" s="52">
        <v>44400</v>
      </c>
      <c r="P37" s="52">
        <f t="shared" si="1"/>
        <v>1992900</v>
      </c>
    </row>
    <row r="38" spans="1:16" s="32" customFormat="1" ht="31.2" x14ac:dyDescent="0.25">
      <c r="A38" s="13"/>
      <c r="B38" s="12"/>
      <c r="C38" s="13"/>
      <c r="D38" s="24" t="s">
        <v>69</v>
      </c>
      <c r="E38" s="63">
        <v>185.46899999999999</v>
      </c>
      <c r="F38" s="52">
        <v>1152800</v>
      </c>
      <c r="G38" s="64">
        <v>652194.71267999988</v>
      </c>
      <c r="H38" s="57">
        <f t="shared" si="6"/>
        <v>6215.5939806652323</v>
      </c>
      <c r="I38" s="65">
        <v>668.8827</v>
      </c>
      <c r="J38" s="52">
        <v>44400</v>
      </c>
      <c r="K38" s="49">
        <v>43204</v>
      </c>
      <c r="L38" s="52">
        <v>497500</v>
      </c>
      <c r="M38" s="65"/>
      <c r="N38" s="52"/>
      <c r="O38" s="52">
        <v>68700</v>
      </c>
      <c r="P38" s="52">
        <f t="shared" si="1"/>
        <v>1763400</v>
      </c>
    </row>
    <row r="39" spans="1:16" s="32" customFormat="1" ht="31.2" x14ac:dyDescent="0.25">
      <c r="A39" s="13"/>
      <c r="B39" s="12"/>
      <c r="C39" s="13"/>
      <c r="D39" s="24" t="s">
        <v>70</v>
      </c>
      <c r="E39" s="63">
        <v>246.45</v>
      </c>
      <c r="F39" s="52">
        <v>1412200</v>
      </c>
      <c r="G39" s="64">
        <v>790752.80952000001</v>
      </c>
      <c r="H39" s="57">
        <f t="shared" si="6"/>
        <v>5730.1683911543923</v>
      </c>
      <c r="I39" s="65">
        <v>1223.6687999999999</v>
      </c>
      <c r="J39" s="52">
        <v>80500</v>
      </c>
      <c r="K39" s="49">
        <v>55468</v>
      </c>
      <c r="L39" s="52">
        <v>638700</v>
      </c>
      <c r="M39" s="65"/>
      <c r="N39" s="52"/>
      <c r="O39" s="52">
        <v>164300</v>
      </c>
      <c r="P39" s="52">
        <f t="shared" si="1"/>
        <v>2295700</v>
      </c>
    </row>
    <row r="40" spans="1:16" s="32" customFormat="1" ht="31.2" x14ac:dyDescent="0.25">
      <c r="A40" s="13"/>
      <c r="B40" s="12"/>
      <c r="C40" s="13"/>
      <c r="D40" s="24" t="s">
        <v>71</v>
      </c>
      <c r="E40" s="63">
        <v>215.59</v>
      </c>
      <c r="F40" s="52">
        <v>1630800</v>
      </c>
      <c r="G40" s="64">
        <v>828032.80067999999</v>
      </c>
      <c r="H40" s="57">
        <f t="shared" si="6"/>
        <v>7564.3582726471541</v>
      </c>
      <c r="I40" s="65">
        <v>1890.7972</v>
      </c>
      <c r="J40" s="52">
        <v>123800</v>
      </c>
      <c r="K40" s="49">
        <v>52469</v>
      </c>
      <c r="L40" s="52">
        <v>604200</v>
      </c>
      <c r="M40" s="65"/>
      <c r="N40" s="52"/>
      <c r="O40" s="52">
        <v>99300</v>
      </c>
      <c r="P40" s="52">
        <f t="shared" si="1"/>
        <v>2458100</v>
      </c>
    </row>
    <row r="41" spans="1:16" s="32" customFormat="1" ht="31.2" x14ac:dyDescent="0.25">
      <c r="A41" s="13"/>
      <c r="B41" s="12"/>
      <c r="C41" s="13"/>
      <c r="D41" s="24" t="s">
        <v>72</v>
      </c>
      <c r="E41" s="63">
        <v>428.51299999999998</v>
      </c>
      <c r="F41" s="52">
        <v>2118200</v>
      </c>
      <c r="G41" s="64">
        <v>997698.5369399999</v>
      </c>
      <c r="H41" s="57">
        <f t="shared" si="6"/>
        <v>4943.1405814992777</v>
      </c>
      <c r="I41" s="65">
        <v>1223.6687999999999</v>
      </c>
      <c r="J41" s="52">
        <v>80400</v>
      </c>
      <c r="K41" s="49">
        <v>47441</v>
      </c>
      <c r="L41" s="52">
        <v>546200</v>
      </c>
      <c r="M41" s="65"/>
      <c r="N41" s="52"/>
      <c r="O41" s="52">
        <v>50900</v>
      </c>
      <c r="P41" s="52">
        <f t="shared" si="1"/>
        <v>2795700</v>
      </c>
    </row>
    <row r="42" spans="1:16" s="32" customFormat="1" ht="46.8" x14ac:dyDescent="0.25">
      <c r="A42" s="13"/>
      <c r="B42" s="12"/>
      <c r="C42" s="13"/>
      <c r="D42" s="24" t="s">
        <v>80</v>
      </c>
      <c r="E42" s="63">
        <v>124.44499999999999</v>
      </c>
      <c r="F42" s="52">
        <v>732600</v>
      </c>
      <c r="G42" s="64">
        <v>311678.87015999993</v>
      </c>
      <c r="H42" s="57">
        <f t="shared" si="6"/>
        <v>5886.9380047410505</v>
      </c>
      <c r="I42" s="65">
        <v>334.93380000000002</v>
      </c>
      <c r="J42" s="52">
        <v>22700</v>
      </c>
      <c r="K42" s="49">
        <v>24528</v>
      </c>
      <c r="L42" s="52">
        <v>282400</v>
      </c>
      <c r="M42" s="65"/>
      <c r="N42" s="52"/>
      <c r="O42" s="52">
        <v>17400</v>
      </c>
      <c r="P42" s="52">
        <f t="shared" si="1"/>
        <v>1055100</v>
      </c>
    </row>
    <row r="43" spans="1:16" s="32" customFormat="1" ht="46.8" x14ac:dyDescent="0.25">
      <c r="A43" s="13"/>
      <c r="B43" s="12"/>
      <c r="C43" s="13"/>
      <c r="D43" s="24" t="s">
        <v>73</v>
      </c>
      <c r="E43" s="63">
        <v>0</v>
      </c>
      <c r="F43" s="52"/>
      <c r="G43" s="51"/>
      <c r="H43" s="57" t="e">
        <f t="shared" si="6"/>
        <v>#DIV/0!</v>
      </c>
      <c r="I43" s="65">
        <v>1113.635</v>
      </c>
      <c r="J43" s="52">
        <v>73300</v>
      </c>
      <c r="K43" s="49">
        <v>54130</v>
      </c>
      <c r="L43" s="52">
        <v>623300</v>
      </c>
      <c r="M43" s="52">
        <v>33000</v>
      </c>
      <c r="N43" s="52">
        <v>646300</v>
      </c>
      <c r="O43" s="52">
        <v>99800</v>
      </c>
      <c r="P43" s="52">
        <f t="shared" si="1"/>
        <v>1442700</v>
      </c>
    </row>
    <row r="44" spans="1:16" s="32" customFormat="1" ht="46.8" x14ac:dyDescent="0.25">
      <c r="A44" s="13"/>
      <c r="B44" s="12"/>
      <c r="C44" s="13"/>
      <c r="D44" s="24" t="s">
        <v>74</v>
      </c>
      <c r="E44" s="63">
        <v>166.429</v>
      </c>
      <c r="F44" s="52">
        <v>846300</v>
      </c>
      <c r="G44" s="64">
        <v>420245.573424</v>
      </c>
      <c r="H44" s="57">
        <f t="shared" si="6"/>
        <v>5085.0512831297428</v>
      </c>
      <c r="I44" s="65">
        <v>668.8827</v>
      </c>
      <c r="J44" s="52">
        <v>44400</v>
      </c>
      <c r="K44" s="49">
        <v>54242</v>
      </c>
      <c r="L44" s="52">
        <v>624600</v>
      </c>
      <c r="M44" s="52"/>
      <c r="N44" s="52"/>
      <c r="O44" s="52">
        <v>39100</v>
      </c>
      <c r="P44" s="52">
        <f t="shared" si="1"/>
        <v>1554400</v>
      </c>
    </row>
    <row r="45" spans="1:16" s="32" customFormat="1" ht="31.2" x14ac:dyDescent="0.25">
      <c r="A45" s="13"/>
      <c r="B45" s="12"/>
      <c r="C45" s="13"/>
      <c r="D45" s="24" t="s">
        <v>75</v>
      </c>
      <c r="E45" s="63">
        <v>0</v>
      </c>
      <c r="F45" s="52"/>
      <c r="G45" s="51"/>
      <c r="H45" s="57" t="e">
        <f t="shared" si="6"/>
        <v>#DIV/0!</v>
      </c>
      <c r="I45" s="65">
        <v>203.05500000000001</v>
      </c>
      <c r="J45" s="52">
        <v>6500</v>
      </c>
      <c r="K45" s="49">
        <v>7915</v>
      </c>
      <c r="L45" s="52">
        <v>91100</v>
      </c>
      <c r="M45" s="52">
        <v>13019</v>
      </c>
      <c r="N45" s="52">
        <v>253700</v>
      </c>
      <c r="O45" s="52">
        <v>45100</v>
      </c>
      <c r="P45" s="52">
        <f t="shared" si="1"/>
        <v>396400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63">
        <v>212.54300000000001</v>
      </c>
      <c r="F46" s="52">
        <v>871200</v>
      </c>
      <c r="G46" s="56"/>
      <c r="H46" s="57">
        <f t="shared" si="6"/>
        <v>4098.9352742739111</v>
      </c>
      <c r="I46" s="58">
        <v>1224.4383</v>
      </c>
      <c r="J46" s="55">
        <v>80500</v>
      </c>
      <c r="K46" s="59">
        <v>57415</v>
      </c>
      <c r="L46" s="55">
        <v>661100</v>
      </c>
      <c r="M46" s="58"/>
      <c r="N46" s="55"/>
      <c r="O46" s="52">
        <v>37300</v>
      </c>
      <c r="P46" s="61">
        <f t="shared" si="1"/>
        <v>1650100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 t="shared" ref="E47:O47" si="7">E48+E49+E50</f>
        <v>53.433</v>
      </c>
      <c r="F47" s="55">
        <f t="shared" si="7"/>
        <v>217600</v>
      </c>
      <c r="G47" s="62">
        <f t="shared" si="7"/>
        <v>0</v>
      </c>
      <c r="H47" s="62" t="e">
        <f t="shared" si="7"/>
        <v>#DIV/0!</v>
      </c>
      <c r="I47" s="55">
        <f t="shared" si="7"/>
        <v>9202.1495999999988</v>
      </c>
      <c r="J47" s="55">
        <f t="shared" si="7"/>
        <v>352800</v>
      </c>
      <c r="K47" s="55">
        <f t="shared" si="7"/>
        <v>58560</v>
      </c>
      <c r="L47" s="55">
        <f t="shared" si="7"/>
        <v>674300</v>
      </c>
      <c r="M47" s="55">
        <f t="shared" si="7"/>
        <v>0</v>
      </c>
      <c r="N47" s="55">
        <f t="shared" si="7"/>
        <v>0</v>
      </c>
      <c r="O47" s="55">
        <f t="shared" si="7"/>
        <v>79100</v>
      </c>
      <c r="P47" s="61">
        <f t="shared" ref="P47" si="8">SUM(P48:P50)</f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3">
        <v>53.433</v>
      </c>
      <c r="F48" s="52">
        <v>217600</v>
      </c>
      <c r="G48" s="51"/>
      <c r="H48" s="66"/>
      <c r="I48" s="58">
        <v>512.2758</v>
      </c>
      <c r="J48" s="52">
        <v>34900</v>
      </c>
      <c r="K48" s="49">
        <v>20470</v>
      </c>
      <c r="L48" s="52">
        <v>235700</v>
      </c>
      <c r="M48" s="65"/>
      <c r="N48" s="52"/>
      <c r="O48" s="52">
        <v>42400</v>
      </c>
      <c r="P48" s="52">
        <f t="shared" si="1"/>
        <v>530600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3"/>
      <c r="F49" s="52"/>
      <c r="G49" s="51"/>
      <c r="H49" s="57" t="e">
        <f t="shared" ref="H49:H51" si="9">F49/E49</f>
        <v>#DIV/0!</v>
      </c>
      <c r="I49" s="65">
        <v>8465.7433000000001</v>
      </c>
      <c r="J49" s="52">
        <v>302400</v>
      </c>
      <c r="K49" s="49">
        <v>30700</v>
      </c>
      <c r="L49" s="52">
        <v>353500</v>
      </c>
      <c r="M49" s="65"/>
      <c r="N49" s="52"/>
      <c r="O49" s="52">
        <v>22600</v>
      </c>
      <c r="P49" s="52">
        <f t="shared" si="1"/>
        <v>678500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3"/>
      <c r="F50" s="52"/>
      <c r="G50" s="51"/>
      <c r="H50" s="57"/>
      <c r="I50" s="65">
        <v>224.13050000000001</v>
      </c>
      <c r="J50" s="52">
        <v>15500</v>
      </c>
      <c r="K50" s="49">
        <v>7390</v>
      </c>
      <c r="L50" s="52">
        <v>85100</v>
      </c>
      <c r="M50" s="65"/>
      <c r="N50" s="52"/>
      <c r="O50" s="52">
        <v>14100</v>
      </c>
      <c r="P50" s="52">
        <f t="shared" si="1"/>
        <v>114700</v>
      </c>
    </row>
    <row r="51" spans="1:28" s="3" customFormat="1" ht="31.2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/>
      <c r="H51" s="57">
        <f t="shared" si="9"/>
        <v>4396.4421855146129</v>
      </c>
      <c r="I51" s="58">
        <v>858.54100000000005</v>
      </c>
      <c r="J51" s="55">
        <v>60000</v>
      </c>
      <c r="K51" s="59">
        <v>73819</v>
      </c>
      <c r="L51" s="55">
        <v>850000</v>
      </c>
      <c r="M51" s="58"/>
      <c r="N51" s="55"/>
      <c r="O51" s="52">
        <v>111400</v>
      </c>
      <c r="P51" s="61">
        <f t="shared" si="1"/>
        <v>1626900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3.5350000000000001</v>
      </c>
      <c r="F52" s="55">
        <v>50000</v>
      </c>
      <c r="G52" s="56"/>
      <c r="H52" s="57">
        <f t="shared" si="6"/>
        <v>14144.271570014143</v>
      </c>
      <c r="I52" s="58">
        <v>90.025199999999998</v>
      </c>
      <c r="J52" s="55">
        <v>6500</v>
      </c>
      <c r="K52" s="59">
        <v>5115</v>
      </c>
      <c r="L52" s="55">
        <v>58900</v>
      </c>
      <c r="M52" s="58"/>
      <c r="N52" s="55"/>
      <c r="O52" s="52">
        <v>7900</v>
      </c>
      <c r="P52" s="61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3.9159999999999999</v>
      </c>
      <c r="F53" s="55">
        <v>18400</v>
      </c>
      <c r="G53" s="56"/>
      <c r="H53" s="57">
        <f>F53/E53</f>
        <v>4698.6721144024514</v>
      </c>
      <c r="I53" s="58">
        <v>61.372700000000002</v>
      </c>
      <c r="J53" s="55">
        <v>4300</v>
      </c>
      <c r="K53" s="59">
        <v>1363</v>
      </c>
      <c r="L53" s="55">
        <v>15700</v>
      </c>
      <c r="M53" s="58"/>
      <c r="N53" s="55"/>
      <c r="O53" s="52">
        <v>1800</v>
      </c>
      <c r="P53" s="61">
        <f>F53+J53+L53+N53+O53</f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 t="shared" ref="E54:O54" si="10">E55+E56</f>
        <v>104.226</v>
      </c>
      <c r="F54" s="55">
        <f t="shared" si="10"/>
        <v>657600</v>
      </c>
      <c r="G54" s="62">
        <f t="shared" si="10"/>
        <v>366982.65349903994</v>
      </c>
      <c r="H54" s="62">
        <f t="shared" si="10"/>
        <v>10741.712543658712</v>
      </c>
      <c r="I54" s="55">
        <f t="shared" si="10"/>
        <v>308</v>
      </c>
      <c r="J54" s="55">
        <f t="shared" si="10"/>
        <v>21600</v>
      </c>
      <c r="K54" s="55">
        <f t="shared" si="10"/>
        <v>11028</v>
      </c>
      <c r="L54" s="55">
        <f t="shared" si="10"/>
        <v>127000</v>
      </c>
      <c r="M54" s="55">
        <f t="shared" si="10"/>
        <v>0</v>
      </c>
      <c r="N54" s="55">
        <f t="shared" si="10"/>
        <v>0</v>
      </c>
      <c r="O54" s="55">
        <f t="shared" si="10"/>
        <v>14900</v>
      </c>
      <c r="P54" s="61">
        <f t="shared" si="1"/>
        <v>821100</v>
      </c>
    </row>
    <row r="55" spans="1:28" s="32" customFormat="1" ht="46.8" x14ac:dyDescent="0.25">
      <c r="A55" s="13"/>
      <c r="B55" s="12"/>
      <c r="C55" s="13"/>
      <c r="D55" s="24" t="s">
        <v>77</v>
      </c>
      <c r="E55" s="63">
        <v>95.581999999999994</v>
      </c>
      <c r="F55" s="52">
        <v>620900</v>
      </c>
      <c r="G55" s="64">
        <v>350850.09907999996</v>
      </c>
      <c r="H55" s="57">
        <f t="shared" si="6"/>
        <v>6495.992969387542</v>
      </c>
      <c r="I55" s="58">
        <v>279.53219999999999</v>
      </c>
      <c r="J55" s="52">
        <v>19100</v>
      </c>
      <c r="K55" s="49">
        <v>8303</v>
      </c>
      <c r="L55" s="52">
        <v>95600</v>
      </c>
      <c r="M55" s="65"/>
      <c r="N55" s="52"/>
      <c r="O55" s="52">
        <v>13300</v>
      </c>
      <c r="P55" s="52">
        <f t="shared" si="1"/>
        <v>748900</v>
      </c>
    </row>
    <row r="56" spans="1:28" s="32" customFormat="1" ht="46.8" x14ac:dyDescent="0.25">
      <c r="A56" s="13"/>
      <c r="B56" s="12"/>
      <c r="C56" s="13"/>
      <c r="D56" s="24" t="s">
        <v>78</v>
      </c>
      <c r="E56" s="67">
        <v>8.6440000000000001</v>
      </c>
      <c r="F56" s="68">
        <v>36700</v>
      </c>
      <c r="G56" s="64">
        <v>16132.554419039996</v>
      </c>
      <c r="H56" s="57">
        <f t="shared" si="6"/>
        <v>4245.719574271171</v>
      </c>
      <c r="I56" s="69">
        <v>28.4678</v>
      </c>
      <c r="J56" s="68">
        <v>2500</v>
      </c>
      <c r="K56" s="49">
        <v>2725</v>
      </c>
      <c r="L56" s="52">
        <v>31400</v>
      </c>
      <c r="M56" s="65"/>
      <c r="N56" s="52"/>
      <c r="O56" s="52">
        <v>1600</v>
      </c>
      <c r="P56" s="52">
        <f t="shared" si="1"/>
        <v>72200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11">F58+F59+F60</f>
        <v>813600</v>
      </c>
      <c r="G57" s="46"/>
      <c r="H57" s="46"/>
      <c r="I57" s="47">
        <f t="shared" si="11"/>
        <v>598.70000000000005</v>
      </c>
      <c r="J57" s="47">
        <f t="shared" si="11"/>
        <v>44800</v>
      </c>
      <c r="K57" s="47">
        <f t="shared" si="11"/>
        <v>54400</v>
      </c>
      <c r="L57" s="47">
        <f t="shared" si="11"/>
        <v>618800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3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12">F58+J58+L58+N58+O58</f>
        <v>820000</v>
      </c>
    </row>
    <row r="59" spans="1:28" s="32" customFormat="1" ht="46.8" x14ac:dyDescent="0.25">
      <c r="A59" s="13" t="s">
        <v>23</v>
      </c>
      <c r="B59" s="12">
        <v>3104</v>
      </c>
      <c r="C59" s="12">
        <v>1020</v>
      </c>
      <c r="D59" s="24" t="s">
        <v>89</v>
      </c>
      <c r="E59" s="63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12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3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13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14">I62+I63+I64+I65+I70</f>
        <v>1700</v>
      </c>
      <c r="J61" s="47">
        <f t="shared" si="14"/>
        <v>100700</v>
      </c>
      <c r="K61" s="47">
        <f t="shared" si="14"/>
        <v>133000</v>
      </c>
      <c r="L61" s="47">
        <f t="shared" si="14"/>
        <v>1516200</v>
      </c>
      <c r="M61" s="47">
        <f t="shared" si="14"/>
        <v>38000</v>
      </c>
      <c r="N61" s="47">
        <f t="shared" si="14"/>
        <v>722600</v>
      </c>
      <c r="O61" s="47">
        <f t="shared" si="14"/>
        <v>282800</v>
      </c>
      <c r="P61" s="70">
        <f t="shared" si="12"/>
        <v>3759100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3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v>34000</v>
      </c>
      <c r="P62" s="50">
        <f t="shared" si="12"/>
        <v>750400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3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12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3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12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120</v>
      </c>
      <c r="E65" s="55">
        <f>E66+E67+E68+E69</f>
        <v>0</v>
      </c>
      <c r="F65" s="55">
        <f t="shared" ref="F65:O65" si="15">F66+F67+F68+F69</f>
        <v>0</v>
      </c>
      <c r="G65" s="62">
        <f t="shared" si="15"/>
        <v>0</v>
      </c>
      <c r="H65" s="62">
        <f t="shared" si="15"/>
        <v>0</v>
      </c>
      <c r="I65" s="55">
        <f t="shared" si="15"/>
        <v>920</v>
      </c>
      <c r="J65" s="55">
        <f t="shared" si="15"/>
        <v>44400</v>
      </c>
      <c r="K65" s="55">
        <f t="shared" si="15"/>
        <v>47000</v>
      </c>
      <c r="L65" s="55">
        <f t="shared" si="15"/>
        <v>535800</v>
      </c>
      <c r="M65" s="55">
        <f t="shared" si="15"/>
        <v>20000</v>
      </c>
      <c r="N65" s="55">
        <f t="shared" si="15"/>
        <v>392900</v>
      </c>
      <c r="O65" s="55">
        <f t="shared" si="15"/>
        <v>241000</v>
      </c>
      <c r="P65" s="61">
        <f t="shared" si="12"/>
        <v>1214100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3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v>64000</v>
      </c>
      <c r="P66" s="50">
        <f t="shared" si="12"/>
        <v>780400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3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12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3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12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3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12"/>
        <v>130300</v>
      </c>
    </row>
    <row r="70" spans="1:16" s="32" customFormat="1" ht="31.2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3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12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71">
        <f>E72</f>
        <v>10.166475999999999</v>
      </c>
      <c r="F71" s="47">
        <f t="shared" ref="F71:P71" si="16">F72</f>
        <v>54600</v>
      </c>
      <c r="G71" s="46">
        <f t="shared" si="16"/>
        <v>0</v>
      </c>
      <c r="H71" s="46">
        <f t="shared" si="16"/>
        <v>0</v>
      </c>
      <c r="I71" s="47">
        <f t="shared" si="16"/>
        <v>22</v>
      </c>
      <c r="J71" s="47">
        <f t="shared" si="16"/>
        <v>1600</v>
      </c>
      <c r="K71" s="47">
        <f t="shared" si="16"/>
        <v>1500</v>
      </c>
      <c r="L71" s="47">
        <f t="shared" si="16"/>
        <v>14600</v>
      </c>
      <c r="M71" s="47">
        <f t="shared" si="16"/>
        <v>0</v>
      </c>
      <c r="N71" s="47">
        <f t="shared" si="16"/>
        <v>0</v>
      </c>
      <c r="O71" s="47">
        <f t="shared" si="16"/>
        <v>0</v>
      </c>
      <c r="P71" s="47">
        <f t="shared" si="16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12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71">
        <f>E74</f>
        <v>1.3611</v>
      </c>
      <c r="F73" s="71">
        <f t="shared" ref="F73:P73" si="17">F74</f>
        <v>7200</v>
      </c>
      <c r="G73" s="71">
        <f t="shared" si="17"/>
        <v>0</v>
      </c>
      <c r="H73" s="71">
        <f t="shared" si="17"/>
        <v>0</v>
      </c>
      <c r="I73" s="71">
        <f t="shared" si="17"/>
        <v>12.12</v>
      </c>
      <c r="J73" s="71">
        <f t="shared" si="17"/>
        <v>900</v>
      </c>
      <c r="K73" s="71">
        <f t="shared" si="17"/>
        <v>613</v>
      </c>
      <c r="L73" s="71">
        <f t="shared" si="17"/>
        <v>7600</v>
      </c>
      <c r="M73" s="71">
        <f t="shared" si="17"/>
        <v>0</v>
      </c>
      <c r="N73" s="71">
        <f t="shared" si="17"/>
        <v>0</v>
      </c>
      <c r="O73" s="71">
        <f t="shared" si="17"/>
        <v>0</v>
      </c>
      <c r="P73" s="71">
        <f t="shared" si="17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12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71">
        <f t="shared" ref="E75:P75" si="18">E14+E20+E57+E61+E71+E73</f>
        <v>4651.1186271000006</v>
      </c>
      <c r="F75" s="71">
        <f t="shared" si="18"/>
        <v>24807800</v>
      </c>
      <c r="G75" s="71">
        <f t="shared" si="18"/>
        <v>0</v>
      </c>
      <c r="H75" s="71">
        <f t="shared" si="18"/>
        <v>5620.1380550359563</v>
      </c>
      <c r="I75" s="71">
        <f t="shared" si="18"/>
        <v>36323.591799999995</v>
      </c>
      <c r="J75" s="71">
        <f t="shared" si="18"/>
        <v>2111000</v>
      </c>
      <c r="K75" s="71">
        <f t="shared" si="18"/>
        <v>1438306</v>
      </c>
      <c r="L75" s="71">
        <f t="shared" si="18"/>
        <v>16285600</v>
      </c>
      <c r="M75" s="71">
        <f t="shared" si="18"/>
        <v>101970.848</v>
      </c>
      <c r="N75" s="71">
        <f t="shared" si="18"/>
        <v>1961800</v>
      </c>
      <c r="O75" s="71">
        <f t="shared" si="18"/>
        <v>1602100</v>
      </c>
      <c r="P75" s="71">
        <f t="shared" si="18"/>
        <v>46768300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9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2024-12-15T14:59:38Z</cp:lastPrinted>
  <dcterms:created xsi:type="dcterms:W3CDTF">2002-01-03T07:12:49Z</dcterms:created>
  <dcterms:modified xsi:type="dcterms:W3CDTF">2025-01-29T07:55:17Z</dcterms:modified>
</cp:coreProperties>
</file>