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68510473-412D-48DE-B626-CB128C9160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F29" i="2"/>
  <c r="E28" i="2"/>
  <c r="E26" i="2"/>
  <c r="E25" i="2" s="1"/>
  <c r="E23" i="2"/>
  <c r="E19" i="2"/>
  <c r="E18" i="2" s="1"/>
  <c r="D28" i="2"/>
  <c r="D26" i="2"/>
  <c r="D25" i="2" s="1"/>
  <c r="D23" i="2"/>
  <c r="D20" i="2"/>
  <c r="D19" i="2" s="1"/>
  <c r="D18" i="2" s="1"/>
  <c r="F14" i="2"/>
  <c r="D14" i="2"/>
  <c r="D13" i="2"/>
  <c r="D16" i="2" l="1"/>
  <c r="D15" i="2" s="1"/>
  <c r="F28" i="2"/>
  <c r="E16" i="2"/>
  <c r="E15" i="2" s="1"/>
  <c r="E11" i="2" l="1"/>
  <c r="F16" i="2" l="1"/>
  <c r="F26" i="2"/>
  <c r="F23" i="2"/>
  <c r="F21" i="2"/>
  <c r="F13" i="2" l="1"/>
  <c r="D11" i="2"/>
  <c r="F22" i="2" l="1"/>
  <c r="F11" i="2"/>
  <c r="F20" i="2"/>
  <c r="F24" i="2"/>
  <c r="F25" i="2"/>
  <c r="F19" i="2" l="1"/>
  <c r="F15" i="2"/>
  <c r="F18" i="2"/>
</calcChain>
</file>

<file path=xl/sharedStrings.xml><?xml version="1.0" encoding="utf-8"?>
<sst xmlns="http://schemas.openxmlformats.org/spreadsheetml/2006/main" count="49" uniqueCount="39">
  <si>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</si>
  <si>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</si>
  <si>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</si>
  <si>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</si>
  <si>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</si>
  <si>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</si>
  <si>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</si>
  <si>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</si>
  <si>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</si>
  <si>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</si>
  <si>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</si>
  <si>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</si>
  <si>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1218340</t>
  </si>
  <si>
    <t>% виконання</t>
  </si>
  <si>
    <t>Видатки розвитку</t>
  </si>
  <si>
    <t>(код бюджету)</t>
  </si>
  <si>
    <t>Виконавчий комітет Чорноморської міської ради Одеського району Одеської області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</si>
  <si>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</si>
  <si>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Відділ комунального господарства та благоустрою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</si>
  <si>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</si>
  <si>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</si>
  <si>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0210000</t>
  </si>
  <si>
    <t>Ліквідація несанкціонованих звалищ</t>
  </si>
  <si>
    <t>до рішення Чорноморської міської ради</t>
  </si>
  <si>
    <t xml:space="preserve">Затверджено розписом на звітний рік  з урахуванням змін, грн </t>
  </si>
  <si>
    <t>Звіт про виконання кошторису</t>
  </si>
  <si>
    <t>Додаток 8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</si>
  <si>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</si>
  <si>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>у складі бюджету Чорноморської міської територіальної громади за 2024 рік</t>
  </si>
  <si>
    <t>Придбання та встановлення  обладнання стаціонарних постів автоматизованої системи моніторингу атмосферного повітря</t>
  </si>
  <si>
    <t>Заходи з озеленення населених пунктів (придбання зелених насаджень)</t>
  </si>
  <si>
    <t>1510000</t>
  </si>
  <si>
    <t>Управління капітального будівництва Чорноморської міської ради Одеського району Одеської області</t>
  </si>
  <si>
    <t>1518340</t>
  </si>
  <si>
    <t>Начальник фінансового управління</t>
  </si>
  <si>
    <t>Ольга ЯКОВЕНКО</t>
  </si>
  <si>
    <t>Виконано за звітний період (рік), грн</t>
  </si>
  <si>
    <t>Охорона водних ресурсів / Будівництво самопливного колектору діаметром 400 мм від вул.1 Травня до вул. Промислова у м.Чорноморську Одеського району Одеської області</t>
  </si>
  <si>
    <t>від   28.01.2025 № 778 -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</si>
</sst>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5" fillId="0" borderId="0"/>
  </cellStyleXfs>
  <cellXfs count="54">
    <xf numFmtId="0" fontId="0" fillId="0" borderId="0" xfId="0"/>
    <xf numFmtId="0" fontId="6" fillId="2" borderId="0" xfId="0" applyFont="1" applyFill="1"/>
    <xf numFmtId="0" fontId="12" fillId="2" borderId="0" xfId="3" applyFont="1" applyFill="1"/>
    <xf numFmtId="0" fontId="8" fillId="2" borderId="0" xfId="3" applyFont="1" applyFill="1" applyAlignment="1">
      <alignment horizontal="left"/>
    </xf>
    <xf numFmtId="0" fontId="6" fillId="2" borderId="0" xfId="3" applyFont="1" applyFill="1"/>
    <xf numFmtId="0" fontId="2" fillId="2" borderId="0" xfId="3" applyFont="1" applyFill="1"/>
    <xf numFmtId="0" fontId="12" fillId="2" borderId="0" xfId="3" applyFont="1" applyFill="1" applyAlignment="1">
      <alignment horizontal="left"/>
    </xf>
    <xf numFmtId="0" fontId="3" fillId="2" borderId="0" xfId="3" applyFont="1" applyFill="1" applyAlignment="1">
      <alignment horizontal="center"/>
    </xf>
    <xf numFmtId="0" fontId="11" fillId="2" borderId="3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2" xfId="3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2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6" applyFont="1" applyFill="1" applyBorder="1"/>
    <xf numFmtId="0" fontId="4" fillId="2" borderId="1" xfId="6" applyFont="1" applyFill="1" applyBorder="1"/>
    <xf numFmtId="0" fontId="2" fillId="2" borderId="1" xfId="6" applyFont="1" applyFill="1" applyBorder="1"/>
    <xf numFmtId="0" fontId="2" fillId="2" borderId="1" xfId="6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3" fontId="3" fillId="2" borderId="1" xfId="6" applyNumberFormat="1" applyFont="1" applyFill="1" applyBorder="1" applyAlignment="1">
      <alignment horizontal="center"/>
    </xf>
    <xf numFmtId="3" fontId="4" fillId="2" borderId="1" xfId="6" applyNumberFormat="1" applyFont="1" applyFill="1" applyBorder="1" applyAlignment="1">
      <alignment horizontal="center"/>
    </xf>
    <xf numFmtId="3" fontId="2" fillId="2" borderId="1" xfId="6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4" fontId="15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4" fontId="14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wrapText="1"/>
    </xf>
    <xf numFmtId="4" fontId="16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18" fillId="2" borderId="0" xfId="0" applyFont="1" applyFill="1"/>
    <xf numFmtId="0" fontId="15" fillId="2" borderId="1" xfId="0" applyFont="1" applyFill="1" applyBorder="1"/>
    <xf numFmtId="0" fontId="19" fillId="2" borderId="0" xfId="0" applyFont="1" applyFill="1"/>
    <xf numFmtId="4" fontId="2" fillId="2" borderId="1" xfId="0" applyNumberFormat="1" applyFont="1" applyFill="1" applyBorder="1" applyAlignment="1">
      <alignment horizontal="left" wrapText="1"/>
    </xf>
    <xf numFmtId="0" fontId="10" fillId="2" borderId="0" xfId="4" applyFont="1" applyFill="1" applyAlignment="1" applyProtection="1">
      <alignment horizontal="left"/>
    </xf>
    <xf numFmtId="0" fontId="3" fillId="2" borderId="0" xfId="3" applyFont="1" applyFill="1" applyAlignment="1">
      <alignment horizontal="center"/>
    </xf>
    <xf numFmtId="0" fontId="7" fillId="2" borderId="0" xfId="3" applyFont="1" applyFill="1" applyAlignment="1">
      <alignment horizontal="left" wrapText="1"/>
    </xf>
    <xf numFmtId="0" fontId="12" fillId="2" borderId="0" xfId="3" applyFont="1" applyFill="1" applyAlignment="1">
      <alignment horizontal="left"/>
    </xf>
  </cellXfs>
  <cellStyles count="7">
    <cellStyle name="Гіперпосилання" xfId="4" builtinId="8"/>
    <cellStyle name="Звичайний" xfId="0" builtinId="0"/>
    <cellStyle name="Обычный 10" xfId="5" xr:uid="{00000000-0005-0000-0000-000002000000}"/>
    <cellStyle name="Обычный 2" xfId="1" xr:uid="{00000000-0005-0000-0000-000003000000}"/>
    <cellStyle name="Обычный 3" xfId="3" xr:uid="{00000000-0005-0000-0000-000004000000}"/>
    <cellStyle name="Обычный 4" xfId="6" xr:uid="{00000000-0005-0000-0000-000005000000}"/>
    <cellStyle name="Финансовый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Zeros="0" tabSelected="1" view="pageBreakPreview" zoomScaleNormal="100" zoomScaleSheetLayoutView="100" workbookViewId="0">
      <selection activeCell="D3" sqref="D3:F3"/>
    </sheetView>
  </sheetViews>
  <sheetFormatPr defaultColWidth="9.109375" defaultRowHeight="15.6"/>
  <cols>
    <col min="1" max="1" width="11.88671875" style="1" customWidth="1"/>
    <col min="2" max="2" width="9.109375" style="1"/>
    <col min="3" max="3" width="50.33203125" style="1" customWidth="1"/>
    <col min="4" max="4" width="15.6640625" style="1" customWidth="1"/>
    <col min="5" max="5" width="14.33203125" style="1" customWidth="1"/>
    <col min="6" max="6" width="11.88671875" style="1" customWidth="1"/>
    <col min="7" max="7" width="9.109375" style="1"/>
    <col min="8" max="8" width="9.88671875" style="1" bestFit="1" customWidth="1"/>
    <col min="9" max="9" width="14.88671875" style="1" customWidth="1"/>
    <col min="10" max="10" width="12.6640625" style="1" customWidth="1"/>
    <col min="11" max="16384" width="9.109375" style="1"/>
  </cols>
  <sheetData>
    <row r="1" spans="1:7">
      <c r="A1" s="52"/>
      <c r="B1" s="52"/>
      <c r="D1" s="53" t="s">
        <v>26</v>
      </c>
      <c r="E1" s="53"/>
      <c r="F1" s="2"/>
    </row>
    <row r="2" spans="1:7">
      <c r="A2" s="3"/>
      <c r="B2" s="4"/>
      <c r="C2" s="5"/>
      <c r="D2" s="6" t="s">
        <v>23</v>
      </c>
      <c r="E2" s="6"/>
      <c r="F2" s="6"/>
    </row>
    <row r="3" spans="1:7">
      <c r="A3" s="3"/>
      <c r="B3" s="4"/>
      <c r="D3" s="53" t="s">
        <v>38</v>
      </c>
      <c r="E3" s="53"/>
      <c r="F3" s="53"/>
      <c r="G3" s="5"/>
    </row>
    <row r="4" spans="1:7">
      <c r="A4" s="51" t="s">
        <v>25</v>
      </c>
      <c r="B4" s="51"/>
      <c r="C4" s="51"/>
      <c r="D4" s="51"/>
      <c r="E4" s="51"/>
      <c r="F4" s="51"/>
    </row>
    <row r="5" spans="1:7">
      <c r="A5" s="51" t="s">
        <v>0</v>
      </c>
      <c r="B5" s="51"/>
      <c r="C5" s="51"/>
      <c r="D5" s="51"/>
      <c r="E5" s="51"/>
      <c r="F5" s="51"/>
    </row>
    <row r="6" spans="1:7">
      <c r="A6" s="51" t="s">
        <v>28</v>
      </c>
      <c r="B6" s="51"/>
      <c r="C6" s="51"/>
      <c r="D6" s="51"/>
      <c r="E6" s="51"/>
      <c r="F6" s="51"/>
    </row>
    <row r="7" spans="1:7">
      <c r="A7" s="50">
        <v>1558900000</v>
      </c>
      <c r="B7" s="50"/>
      <c r="C7" s="7"/>
      <c r="D7" s="7"/>
      <c r="E7" s="7"/>
      <c r="F7" s="7"/>
    </row>
    <row r="8" spans="1:7">
      <c r="A8" s="8" t="s">
        <v>15</v>
      </c>
      <c r="B8" s="9"/>
      <c r="C8" s="7"/>
      <c r="D8" s="7"/>
      <c r="E8" s="7"/>
      <c r="F8" s="7"/>
    </row>
    <row r="9" spans="1:7" ht="6" customHeight="1">
      <c r="A9" s="10"/>
      <c r="B9" s="10"/>
      <c r="C9" s="10"/>
      <c r="D9" s="10"/>
      <c r="E9" s="10"/>
      <c r="F9" s="10"/>
    </row>
    <row r="10" spans="1:7" ht="69" customHeight="1">
      <c r="A10" s="13" t="s">
        <v>19</v>
      </c>
      <c r="B10" s="13" t="s">
        <v>1</v>
      </c>
      <c r="C10" s="13" t="s">
        <v>20</v>
      </c>
      <c r="D10" s="13" t="s">
        <v>24</v>
      </c>
      <c r="E10" s="14" t="s">
        <v>36</v>
      </c>
      <c r="F10" s="11" t="s">
        <v>13</v>
      </c>
    </row>
    <row r="11" spans="1:7">
      <c r="A11" s="15"/>
      <c r="B11" s="15"/>
      <c r="C11" s="15" t="s">
        <v>2</v>
      </c>
      <c r="D11" s="22">
        <f>D13+D14</f>
        <v>708600</v>
      </c>
      <c r="E11" s="22">
        <f>E13+E14</f>
        <v>894089.66999999993</v>
      </c>
      <c r="F11" s="20">
        <f>E11/D11</f>
        <v>1.2617692209991531</v>
      </c>
    </row>
    <row r="12" spans="1:7">
      <c r="A12" s="16"/>
      <c r="B12" s="16"/>
      <c r="C12" s="16" t="s">
        <v>3</v>
      </c>
      <c r="D12" s="23"/>
      <c r="E12" s="23"/>
      <c r="F12" s="19"/>
    </row>
    <row r="13" spans="1:7">
      <c r="A13" s="17">
        <v>19010000</v>
      </c>
      <c r="B13" s="17"/>
      <c r="C13" s="17" t="s">
        <v>4</v>
      </c>
      <c r="D13" s="26">
        <f>300000+49951+170000+7800</f>
        <v>527751</v>
      </c>
      <c r="E13" s="24">
        <v>627630.73</v>
      </c>
      <c r="F13" s="19">
        <f t="shared" ref="F13:F29" si="0">E13/D13</f>
        <v>1.1892554064322001</v>
      </c>
    </row>
    <row r="14" spans="1:7" ht="62.4">
      <c r="A14" s="17">
        <v>24062100</v>
      </c>
      <c r="B14" s="17"/>
      <c r="C14" s="18" t="s">
        <v>5</v>
      </c>
      <c r="D14" s="26">
        <f>50000-49951+180800</f>
        <v>180849</v>
      </c>
      <c r="E14" s="24">
        <v>266458.94</v>
      </c>
      <c r="F14" s="19">
        <f t="shared" si="0"/>
        <v>1.4733780114902488</v>
      </c>
    </row>
    <row r="15" spans="1:7" s="46" customFormat="1">
      <c r="A15" s="27"/>
      <c r="B15" s="27"/>
      <c r="C15" s="27" t="s">
        <v>6</v>
      </c>
      <c r="D15" s="28">
        <f>D16</f>
        <v>708600</v>
      </c>
      <c r="E15" s="28">
        <f>E16</f>
        <v>361524.20999999996</v>
      </c>
      <c r="F15" s="20">
        <f t="shared" si="0"/>
        <v>0.51019504657070269</v>
      </c>
    </row>
    <row r="16" spans="1:7" ht="31.2">
      <c r="A16" s="29">
        <v>8340</v>
      </c>
      <c r="B16" s="30" t="s">
        <v>7</v>
      </c>
      <c r="C16" s="31" t="s">
        <v>8</v>
      </c>
      <c r="D16" s="25">
        <f t="shared" ref="D16:E16" si="1">D18+D25</f>
        <v>708600</v>
      </c>
      <c r="E16" s="25">
        <f t="shared" si="1"/>
        <v>361524.20999999996</v>
      </c>
      <c r="F16" s="19">
        <f>E16/D16</f>
        <v>0.51019504657070269</v>
      </c>
    </row>
    <row r="17" spans="1:6">
      <c r="A17" s="27"/>
      <c r="B17" s="27"/>
      <c r="C17" s="32" t="s">
        <v>9</v>
      </c>
      <c r="D17" s="28"/>
      <c r="E17" s="22"/>
      <c r="F17" s="19"/>
    </row>
    <row r="18" spans="1:6" s="48" customFormat="1" ht="16.2">
      <c r="A18" s="47"/>
      <c r="B18" s="47"/>
      <c r="C18" s="33" t="s">
        <v>10</v>
      </c>
      <c r="D18" s="34">
        <f t="shared" ref="D18:E18" si="2">D19+D23</f>
        <v>209900</v>
      </c>
      <c r="E18" s="34">
        <f t="shared" si="2"/>
        <v>50000</v>
      </c>
      <c r="F18" s="21">
        <f t="shared" si="0"/>
        <v>0.23820867079561697</v>
      </c>
    </row>
    <row r="19" spans="1:6" s="46" customFormat="1" ht="31.2">
      <c r="A19" s="35" t="s">
        <v>21</v>
      </c>
      <c r="B19" s="27"/>
      <c r="C19" s="36" t="s">
        <v>16</v>
      </c>
      <c r="D19" s="28">
        <f>D20+D21+D22</f>
        <v>109900</v>
      </c>
      <c r="E19" s="28">
        <f>E20+E21+E22</f>
        <v>50000</v>
      </c>
      <c r="F19" s="20">
        <f t="shared" si="0"/>
        <v>0.45495905368516831</v>
      </c>
    </row>
    <row r="20" spans="1:6" ht="93.6">
      <c r="A20" s="37" t="s">
        <v>11</v>
      </c>
      <c r="B20" s="37" t="s">
        <v>7</v>
      </c>
      <c r="C20" s="38" t="s">
        <v>27</v>
      </c>
      <c r="D20" s="25">
        <f>30000+50000</f>
        <v>80000</v>
      </c>
      <c r="E20" s="25">
        <v>30000</v>
      </c>
      <c r="F20" s="19">
        <f t="shared" si="0"/>
        <v>0.375</v>
      </c>
    </row>
    <row r="21" spans="1:6" ht="62.4">
      <c r="A21" s="37" t="s">
        <v>11</v>
      </c>
      <c r="B21" s="37" t="s">
        <v>7</v>
      </c>
      <c r="C21" s="38" t="s">
        <v>17</v>
      </c>
      <c r="D21" s="25">
        <v>20000</v>
      </c>
      <c r="E21" s="25">
        <v>20000</v>
      </c>
      <c r="F21" s="19">
        <f t="shared" si="0"/>
        <v>1</v>
      </c>
    </row>
    <row r="22" spans="1:6" ht="46.8">
      <c r="A22" s="37" t="s">
        <v>11</v>
      </c>
      <c r="B22" s="37" t="s">
        <v>7</v>
      </c>
      <c r="C22" s="38" t="s">
        <v>29</v>
      </c>
      <c r="D22" s="25">
        <v>9900</v>
      </c>
      <c r="E22" s="25"/>
      <c r="F22" s="19">
        <f t="shared" si="0"/>
        <v>0</v>
      </c>
    </row>
    <row r="23" spans="1:6" s="46" customFormat="1" ht="50.4" customHeight="1">
      <c r="A23" s="39">
        <v>1210000</v>
      </c>
      <c r="B23" s="27"/>
      <c r="C23" s="40" t="s">
        <v>18</v>
      </c>
      <c r="D23" s="41">
        <f>D24</f>
        <v>100000</v>
      </c>
      <c r="E23" s="41">
        <f>E24</f>
        <v>0</v>
      </c>
      <c r="F23" s="20">
        <f t="shared" si="0"/>
        <v>0</v>
      </c>
    </row>
    <row r="24" spans="1:6">
      <c r="A24" s="37" t="s">
        <v>12</v>
      </c>
      <c r="B24" s="37" t="s">
        <v>7</v>
      </c>
      <c r="C24" s="38" t="s">
        <v>22</v>
      </c>
      <c r="D24" s="25">
        <v>100000</v>
      </c>
      <c r="E24" s="25"/>
      <c r="F24" s="19">
        <f t="shared" si="0"/>
        <v>0</v>
      </c>
    </row>
    <row r="25" spans="1:6" s="48" customFormat="1" ht="16.2">
      <c r="A25" s="47"/>
      <c r="B25" s="47"/>
      <c r="C25" s="42" t="s">
        <v>14</v>
      </c>
      <c r="D25" s="43">
        <f>D26+D28</f>
        <v>498700</v>
      </c>
      <c r="E25" s="43">
        <f>E26+E28</f>
        <v>311524.20999999996</v>
      </c>
      <c r="F25" s="21">
        <f t="shared" si="0"/>
        <v>0.62467256867856424</v>
      </c>
    </row>
    <row r="26" spans="1:6" s="46" customFormat="1" ht="48" customHeight="1">
      <c r="A26" s="39">
        <v>1210000</v>
      </c>
      <c r="B26" s="27"/>
      <c r="C26" s="40" t="s">
        <v>18</v>
      </c>
      <c r="D26" s="41">
        <f>D27</f>
        <v>150000</v>
      </c>
      <c r="E26" s="41">
        <f>E27</f>
        <v>99000</v>
      </c>
      <c r="F26" s="20">
        <f t="shared" si="0"/>
        <v>0.66</v>
      </c>
    </row>
    <row r="27" spans="1:6" ht="31.2">
      <c r="A27" s="37" t="s">
        <v>12</v>
      </c>
      <c r="B27" s="37" t="s">
        <v>7</v>
      </c>
      <c r="C27" s="44" t="s">
        <v>30</v>
      </c>
      <c r="D27" s="25">
        <v>150000</v>
      </c>
      <c r="E27" s="25">
        <v>99000</v>
      </c>
      <c r="F27" s="19">
        <f t="shared" si="0"/>
        <v>0.66</v>
      </c>
    </row>
    <row r="28" spans="1:6" s="46" customFormat="1" ht="46.8">
      <c r="A28" s="35" t="s">
        <v>31</v>
      </c>
      <c r="B28" s="35"/>
      <c r="C28" s="45" t="s">
        <v>32</v>
      </c>
      <c r="D28" s="28">
        <f>D29</f>
        <v>348700</v>
      </c>
      <c r="E28" s="28">
        <f>E29</f>
        <v>212524.21</v>
      </c>
      <c r="F28" s="20">
        <f t="shared" si="0"/>
        <v>0.60947579581301981</v>
      </c>
    </row>
    <row r="29" spans="1:6" ht="61.8" customHeight="1">
      <c r="A29" s="37" t="s">
        <v>33</v>
      </c>
      <c r="B29" s="37" t="s">
        <v>7</v>
      </c>
      <c r="C29" s="49" t="s">
        <v>37</v>
      </c>
      <c r="D29" s="25">
        <v>348700</v>
      </c>
      <c r="E29" s="25">
        <v>212524.21</v>
      </c>
      <c r="F29" s="19">
        <f t="shared" si="0"/>
        <v>0.60947579581301981</v>
      </c>
    </row>
    <row r="31" spans="1:6" s="12" customFormat="1">
      <c r="B31" s="12" t="s">
        <v>34</v>
      </c>
      <c r="E31" s="12" t="s">
        <v>35</v>
      </c>
    </row>
  </sheetData>
  <mergeCells count="7">
    <mergeCell ref="A7:B7"/>
    <mergeCell ref="A6:F6"/>
    <mergeCell ref="A1:B1"/>
    <mergeCell ref="A4:F4"/>
    <mergeCell ref="A5:F5"/>
    <mergeCell ref="D1:E1"/>
    <mergeCell ref="D3:F3"/>
  </mergeCells>
  <pageMargins left="0.78740157480314965" right="0.39370078740157483" top="0.39370078740157483" bottom="0.39370078740157483" header="0.19685039370078741" footer="0.15748031496062992"/>
  <pageSetup paperSize="9" scale="79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2025-01-03T14:06:26Z</cp:lastPrinted>
  <dcterms:created xsi:type="dcterms:W3CDTF">2019-04-10T18:00:09Z</dcterms:created>
  <dcterms:modified xsi:type="dcterms:W3CDTF">2025-01-29T07:44:49Z</dcterms:modified>
</cp:coreProperties>
</file>