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3_НАСТУПНЕ\"/>
    </mc:Choice>
  </mc:AlternateContent>
  <bookViews>
    <workbookView xWindow="-105" yWindow="-105" windowWidth="23250" windowHeight="12570"/>
  </bookViews>
  <sheets>
    <sheet name="2025" sheetId="2" r:id="rId1"/>
  </sheets>
  <definedNames>
    <definedName name="_xlnm.Print_Area" localSheetId="0">'2025'!$A$1:$D$63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2" l="1"/>
  <c r="D60" i="2"/>
  <c r="D58" i="2"/>
  <c r="D53" i="2"/>
  <c r="D55" i="2"/>
  <c r="D50" i="2"/>
  <c r="D33" i="2" l="1"/>
  <c r="D40" i="2"/>
  <c r="D36" i="2"/>
  <c r="D57" i="2" l="1"/>
  <c r="D52" i="2"/>
  <c r="D28" i="2"/>
  <c r="D27" i="2" s="1"/>
  <c r="D25" i="2"/>
  <c r="D23" i="2"/>
  <c r="D21" i="2"/>
  <c r="D47" i="2" l="1"/>
  <c r="D32" i="2" l="1"/>
  <c r="D49" i="2" l="1"/>
  <c r="D29" i="2" l="1"/>
  <c r="D19" i="2" l="1"/>
  <c r="D39" i="2" s="1"/>
  <c r="D38" i="2" l="1"/>
  <c r="D59" i="2" l="1"/>
</calcChain>
</file>

<file path=xl/sharedStrings.xml><?xml version="1.0" encoding="utf-8"?>
<sst xmlns="http://schemas.openxmlformats.org/spreadsheetml/2006/main" count="73" uniqueCount="45">
  <si>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</si>
  <si>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</si>
  <si>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</si>
  <si>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</si>
  <si>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</si>
  <si>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</si>
  <si>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</si>
  <si>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Державний бюджет</t>
  </si>
  <si>
    <t>X</t>
  </si>
  <si>
    <t>загальний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</si>
  <si>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</si>
  <si>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</si>
  <si>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</si>
  <si>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</si>
  <si>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</si>
  <si>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 xml:space="preserve">УСЬОГО за розділом І, у тому числі: </t>
  </si>
  <si>
    <t>ІІ. Трансферти із спеціального  фонду бюджету</t>
  </si>
  <si>
    <t xml:space="preserve">УСЬОГО за розділами І та ІІ, у тому числі: </t>
  </si>
  <si>
    <t>спеціальний фонд</t>
  </si>
  <si>
    <t>ІІ. Трансферти до спеціального фонду бюджету</t>
  </si>
  <si>
    <t>Начальник фінансового управління                                                Ольга ЯКОВЕНКО</t>
  </si>
  <si>
    <t>1558900000</t>
  </si>
  <si>
    <t>41053900</t>
  </si>
  <si>
    <t>Інші субвенції з місцевого бюджету</t>
  </si>
  <si>
    <t>Бюджет Великодолинської селищної територіальної громади</t>
  </si>
  <si>
    <t>Бюджет Дальницької сільської територіальної громади</t>
  </si>
  <si>
    <t>41033900</t>
  </si>
  <si>
    <t>Освітня субвенція з державного бюджету місцевим бюджетам </t>
  </si>
  <si>
    <t>Обласний бюджет Одеської області</t>
  </si>
  <si>
    <t>Районний бюджет Одеського району</t>
  </si>
  <si>
    <t xml:space="preserve">                                                                             Чорноморської міської ради</t>
  </si>
  <si>
    <t xml:space="preserve">                                                                             до рішення </t>
  </si>
  <si>
    <t>Міжбюджетні трансферти бюджету Чорноморської міської територіальної громади  на 2025 рік</t>
  </si>
  <si>
    <t>Реверсна дотація</t>
  </si>
  <si>
    <t xml:space="preserve">                                                                             Додаток 4</t>
  </si>
  <si>
    <t xml:space="preserve">                                                                             "Додаток 5</t>
  </si>
  <si>
    <t xml:space="preserve">                                                                             від 23.12.2024 №  754 - VIII"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</si>
  <si>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</si>
  <si>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</si>
  <si>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</si>
  <si>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</si>
  <si>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</si>
  <si>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                                                                            від            2025 №         - VIII</t>
  </si>
  <si>
    <t>Субвенція з місцевого бюджету на виконання інвестиційних проектів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</si>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</sst>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_ ;\-#,##0\ 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rgb="FF000000"/>
      <name val="Arimo"/>
    </font>
    <font>
      <b/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5" fillId="0" borderId="0"/>
    <xf numFmtId="164" fontId="5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" fillId="0" borderId="0"/>
  </cellStyleXfs>
  <cellXfs count="5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2" fillId="2" borderId="3" xfId="0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165" fontId="2" fillId="2" borderId="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 wrapText="1"/>
    </xf>
    <xf numFmtId="165" fontId="1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165" fontId="1" fillId="2" borderId="6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0" xfId="0" quotePrefix="1" applyFont="1" applyFill="1" applyAlignment="1">
      <alignment horizont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3" xfId="0" quotePrefix="1" applyFont="1" applyBorder="1" applyAlignment="1">
      <alignment horizontal="left" vertical="center" wrapText="1"/>
    </xf>
    <xf numFmtId="0" fontId="2" fillId="0" borderId="5" xfId="0" quotePrefix="1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</cellXfs>
  <cellStyles count="11">
    <cellStyle name="Звичайний" xfId="0" builtinId="0"/>
    <cellStyle name="Обычный 10" xfId="10"/>
    <cellStyle name="Обычный 2" xfId="5"/>
    <cellStyle name="Обычный 3" xfId="1"/>
    <cellStyle name="Обычный 4" xfId="6"/>
    <cellStyle name="Обычный 5" xfId="7"/>
    <cellStyle name="Обычный 6" xfId="8"/>
    <cellStyle name="Обычный 7" xfId="9"/>
    <cellStyle name="Обычный 8" xfId="4"/>
    <cellStyle name="Обычный 9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abSelected="1" view="pageBreakPreview" zoomScaleNormal="100" zoomScaleSheetLayoutView="100" workbookViewId="0">
      <selection activeCell="D61" sqref="D61"/>
    </sheetView>
  </sheetViews>
  <sheetFormatPr defaultColWidth="8.85546875" defaultRowHeight="15.75"/>
  <cols>
    <col min="1" max="1" width="15.28515625" style="1" customWidth="1"/>
    <col min="2" max="2" width="19.7109375" style="1" customWidth="1"/>
    <col min="3" max="3" width="55.7109375" style="1" customWidth="1"/>
    <col min="4" max="4" width="16.42578125" style="1" customWidth="1"/>
    <col min="5" max="16384" width="8.85546875" style="1"/>
  </cols>
  <sheetData>
    <row r="1" spans="1:4">
      <c r="C1" s="53" t="s">
        <v>34</v>
      </c>
      <c r="D1" s="53"/>
    </row>
    <row r="2" spans="1:4" ht="15.6" customHeight="1">
      <c r="C2" s="54" t="s">
        <v>31</v>
      </c>
      <c r="D2" s="54"/>
    </row>
    <row r="3" spans="1:4">
      <c r="C3" s="53" t="s">
        <v>30</v>
      </c>
      <c r="D3" s="53"/>
    </row>
    <row r="4" spans="1:4">
      <c r="C4" s="53" t="s">
        <v>42</v>
      </c>
      <c r="D4" s="53"/>
    </row>
    <row r="5" spans="1:4">
      <c r="C5" s="34"/>
      <c r="D5" s="34"/>
    </row>
    <row r="6" spans="1:4">
      <c r="C6" s="53" t="s">
        <v>35</v>
      </c>
      <c r="D6" s="53"/>
    </row>
    <row r="7" spans="1:4" ht="15.75" customHeight="1">
      <c r="C7" s="54" t="s">
        <v>31</v>
      </c>
      <c r="D7" s="54"/>
    </row>
    <row r="8" spans="1:4">
      <c r="C8" s="53" t="s">
        <v>30</v>
      </c>
      <c r="D8" s="53"/>
    </row>
    <row r="9" spans="1:4">
      <c r="C9" s="53" t="s">
        <v>36</v>
      </c>
      <c r="D9" s="53"/>
    </row>
    <row r="10" spans="1:4">
      <c r="C10" s="2"/>
      <c r="D10" s="2"/>
    </row>
    <row r="11" spans="1:4">
      <c r="A11" s="42" t="s">
        <v>32</v>
      </c>
      <c r="B11" s="43"/>
      <c r="C11" s="43"/>
      <c r="D11" s="43"/>
    </row>
    <row r="12" spans="1:4">
      <c r="A12" s="44" t="s">
        <v>21</v>
      </c>
      <c r="B12" s="43"/>
      <c r="C12" s="43"/>
      <c r="D12" s="43"/>
    </row>
    <row r="13" spans="1:4">
      <c r="A13" s="43" t="s">
        <v>0</v>
      </c>
      <c r="B13" s="43"/>
      <c r="C13" s="43"/>
      <c r="D13" s="43"/>
    </row>
    <row r="14" spans="1:4">
      <c r="A14" s="42" t="s">
        <v>1</v>
      </c>
      <c r="B14" s="42"/>
      <c r="C14" s="42"/>
      <c r="D14" s="42"/>
    </row>
    <row r="15" spans="1:4">
      <c r="D15" s="2" t="s">
        <v>2</v>
      </c>
    </row>
    <row r="16" spans="1:4" s="5" customFormat="1" ht="45.6" customHeight="1">
      <c r="A16" s="3" t="s">
        <v>3</v>
      </c>
      <c r="B16" s="55" t="s">
        <v>4</v>
      </c>
      <c r="C16" s="56"/>
      <c r="D16" s="4" t="s">
        <v>5</v>
      </c>
    </row>
    <row r="17" spans="1:4" s="8" customFormat="1" ht="12.75">
      <c r="A17" s="6">
        <v>1</v>
      </c>
      <c r="B17" s="57">
        <v>2</v>
      </c>
      <c r="C17" s="58"/>
      <c r="D17" s="7">
        <v>3</v>
      </c>
    </row>
    <row r="18" spans="1:4">
      <c r="A18" s="51" t="s">
        <v>6</v>
      </c>
      <c r="B18" s="51"/>
      <c r="C18" s="51"/>
      <c r="D18" s="51"/>
    </row>
    <row r="19" spans="1:4">
      <c r="A19" s="9" t="s">
        <v>26</v>
      </c>
      <c r="B19" s="45" t="s">
        <v>27</v>
      </c>
      <c r="C19" s="46"/>
      <c r="D19" s="10">
        <f>D20</f>
        <v>103011500</v>
      </c>
    </row>
    <row r="20" spans="1:4">
      <c r="A20" s="11">
        <v>9900000000</v>
      </c>
      <c r="B20" s="49" t="s">
        <v>7</v>
      </c>
      <c r="C20" s="50"/>
      <c r="D20" s="12">
        <v>103011500</v>
      </c>
    </row>
    <row r="21" spans="1:4" s="23" customFormat="1" ht="34.9" customHeight="1">
      <c r="A21" s="35">
        <v>41035400</v>
      </c>
      <c r="B21" s="47" t="s">
        <v>37</v>
      </c>
      <c r="C21" s="48"/>
      <c r="D21" s="10">
        <f>D22</f>
        <v>330900</v>
      </c>
    </row>
    <row r="22" spans="1:4">
      <c r="A22" s="11">
        <v>9900000000</v>
      </c>
      <c r="B22" s="49" t="s">
        <v>7</v>
      </c>
      <c r="C22" s="50"/>
      <c r="D22" s="12">
        <v>330900</v>
      </c>
    </row>
    <row r="23" spans="1:4" s="23" customFormat="1" ht="43.9" customHeight="1">
      <c r="A23" s="35">
        <v>41036000</v>
      </c>
      <c r="B23" s="47" t="s">
        <v>38</v>
      </c>
      <c r="C23" s="48"/>
      <c r="D23" s="10">
        <f>D24</f>
        <v>3043200</v>
      </c>
    </row>
    <row r="24" spans="1:4">
      <c r="A24" s="11">
        <v>9900000000</v>
      </c>
      <c r="B24" s="49" t="s">
        <v>7</v>
      </c>
      <c r="C24" s="50"/>
      <c r="D24" s="12">
        <v>3043200</v>
      </c>
    </row>
    <row r="25" spans="1:4" s="23" customFormat="1" ht="35.450000000000003" customHeight="1">
      <c r="A25" s="35">
        <v>41036300</v>
      </c>
      <c r="B25" s="47" t="s">
        <v>39</v>
      </c>
      <c r="C25" s="48"/>
      <c r="D25" s="10">
        <f>D26</f>
        <v>7051000</v>
      </c>
    </row>
    <row r="26" spans="1:4">
      <c r="A26" s="11">
        <v>9900000000</v>
      </c>
      <c r="B26" s="49" t="s">
        <v>7</v>
      </c>
      <c r="C26" s="50"/>
      <c r="D26" s="12">
        <v>7051000</v>
      </c>
    </row>
    <row r="27" spans="1:4" s="23" customFormat="1" ht="36.6" customHeight="1">
      <c r="A27" s="35">
        <v>41051000</v>
      </c>
      <c r="B27" s="47" t="s">
        <v>40</v>
      </c>
      <c r="C27" s="48"/>
      <c r="D27" s="10">
        <f>D28</f>
        <v>1670444</v>
      </c>
    </row>
    <row r="28" spans="1:4" ht="15.6" customHeight="1">
      <c r="A28" s="11">
        <v>1510000000</v>
      </c>
      <c r="B28" s="49" t="s">
        <v>28</v>
      </c>
      <c r="C28" s="50"/>
      <c r="D28" s="12">
        <f>1387870+282574</f>
        <v>1670444</v>
      </c>
    </row>
    <row r="29" spans="1:4">
      <c r="A29" s="9" t="s">
        <v>22</v>
      </c>
      <c r="B29" s="45" t="s">
        <v>23</v>
      </c>
      <c r="C29" s="46"/>
      <c r="D29" s="10">
        <f>D30+D31+D32</f>
        <v>4337839</v>
      </c>
    </row>
    <row r="30" spans="1:4">
      <c r="A30" s="11">
        <v>1510000000</v>
      </c>
      <c r="B30" s="49" t="s">
        <v>28</v>
      </c>
      <c r="C30" s="50"/>
      <c r="D30" s="12">
        <v>556355</v>
      </c>
    </row>
    <row r="31" spans="1:4">
      <c r="A31" s="11">
        <v>1551900000</v>
      </c>
      <c r="B31" s="49" t="s">
        <v>25</v>
      </c>
      <c r="C31" s="50"/>
      <c r="D31" s="12">
        <v>1081484</v>
      </c>
    </row>
    <row r="32" spans="1:4">
      <c r="A32" s="31">
        <v>1554500000</v>
      </c>
      <c r="B32" s="49" t="s">
        <v>24</v>
      </c>
      <c r="C32" s="50"/>
      <c r="D32" s="32">
        <f>1500000+1200000</f>
        <v>2700000</v>
      </c>
    </row>
    <row r="33" spans="1:4" s="23" customFormat="1" ht="79.150000000000006" customHeight="1">
      <c r="A33" s="38">
        <v>41059300</v>
      </c>
      <c r="B33" s="45" t="s">
        <v>44</v>
      </c>
      <c r="C33" s="46"/>
      <c r="D33" s="39">
        <f>D34</f>
        <v>604618</v>
      </c>
    </row>
    <row r="34" spans="1:4" ht="15.6" customHeight="1">
      <c r="A34" s="11">
        <v>1510000000</v>
      </c>
      <c r="B34" s="49" t="s">
        <v>28</v>
      </c>
      <c r="C34" s="50"/>
      <c r="D34" s="12">
        <v>604618</v>
      </c>
    </row>
    <row r="35" spans="1:4">
      <c r="A35" s="51" t="s">
        <v>19</v>
      </c>
      <c r="B35" s="51"/>
      <c r="C35" s="51"/>
      <c r="D35" s="51"/>
    </row>
    <row r="36" spans="1:4" s="23" customFormat="1">
      <c r="A36" s="9">
        <v>41053400</v>
      </c>
      <c r="B36" s="45" t="s">
        <v>43</v>
      </c>
      <c r="C36" s="46"/>
      <c r="D36" s="10">
        <f>D37</f>
        <v>486000</v>
      </c>
    </row>
    <row r="37" spans="1:4" ht="15.6" customHeight="1">
      <c r="A37" s="11">
        <v>1510000000</v>
      </c>
      <c r="B37" s="49" t="s">
        <v>28</v>
      </c>
      <c r="C37" s="50"/>
      <c r="D37" s="12">
        <v>486000</v>
      </c>
    </row>
    <row r="38" spans="1:4">
      <c r="A38" s="14" t="s">
        <v>8</v>
      </c>
      <c r="B38" s="15" t="s">
        <v>15</v>
      </c>
      <c r="C38" s="13"/>
      <c r="D38" s="16">
        <f>D39+D40</f>
        <v>120535501</v>
      </c>
    </row>
    <row r="39" spans="1:4">
      <c r="A39" s="14" t="s">
        <v>8</v>
      </c>
      <c r="B39" s="15" t="s">
        <v>9</v>
      </c>
      <c r="C39" s="13"/>
      <c r="D39" s="16">
        <f>D19+D21+D23+D25+D27+D29+D33</f>
        <v>120049501</v>
      </c>
    </row>
    <row r="40" spans="1:4">
      <c r="A40" s="14" t="s">
        <v>8</v>
      </c>
      <c r="B40" s="15" t="s">
        <v>18</v>
      </c>
      <c r="C40" s="13"/>
      <c r="D40" s="16">
        <f>D36</f>
        <v>486000</v>
      </c>
    </row>
    <row r="41" spans="1:4" ht="15" customHeight="1"/>
    <row r="42" spans="1:4" ht="16.899999999999999" customHeight="1">
      <c r="A42" s="42" t="s">
        <v>10</v>
      </c>
      <c r="B42" s="42"/>
      <c r="C42" s="42"/>
      <c r="D42" s="42"/>
    </row>
    <row r="43" spans="1:4" ht="14.45" customHeight="1">
      <c r="A43" s="17"/>
      <c r="D43" s="2" t="s">
        <v>2</v>
      </c>
    </row>
    <row r="44" spans="1:4" s="5" customFormat="1" ht="84">
      <c r="A44" s="18" t="s">
        <v>11</v>
      </c>
      <c r="B44" s="18" t="s">
        <v>12</v>
      </c>
      <c r="C44" s="18" t="s">
        <v>13</v>
      </c>
      <c r="D44" s="18" t="s">
        <v>5</v>
      </c>
    </row>
    <row r="45" spans="1:4" s="8" customFormat="1" ht="12.75">
      <c r="A45" s="19">
        <v>1</v>
      </c>
      <c r="B45" s="19">
        <v>2</v>
      </c>
      <c r="C45" s="19">
        <v>3</v>
      </c>
      <c r="D45" s="19">
        <v>4</v>
      </c>
    </row>
    <row r="46" spans="1:4">
      <c r="A46" s="52" t="s">
        <v>14</v>
      </c>
      <c r="B46" s="52"/>
      <c r="C46" s="52"/>
      <c r="D46" s="52"/>
    </row>
    <row r="47" spans="1:4">
      <c r="A47" s="24">
        <v>3719110</v>
      </c>
      <c r="B47" s="27">
        <v>9110</v>
      </c>
      <c r="C47" s="28" t="s">
        <v>33</v>
      </c>
      <c r="D47" s="25">
        <f>D48</f>
        <v>63874800</v>
      </c>
    </row>
    <row r="48" spans="1:4">
      <c r="A48" s="11">
        <v>9900000000</v>
      </c>
      <c r="B48" s="29">
        <v>9110</v>
      </c>
      <c r="C48" s="30" t="s">
        <v>7</v>
      </c>
      <c r="D48" s="33">
        <v>63874800</v>
      </c>
    </row>
    <row r="49" spans="1:4">
      <c r="A49" s="24">
        <v>3719770</v>
      </c>
      <c r="B49" s="27">
        <v>9770</v>
      </c>
      <c r="C49" s="28" t="s">
        <v>23</v>
      </c>
      <c r="D49" s="25">
        <f>D50+D51</f>
        <v>14699800</v>
      </c>
    </row>
    <row r="50" spans="1:4">
      <c r="A50" s="11">
        <v>1510000000</v>
      </c>
      <c r="B50" s="29">
        <v>9770</v>
      </c>
      <c r="C50" s="30" t="s">
        <v>28</v>
      </c>
      <c r="D50" s="33">
        <f>1760700+14200+2237000-10100+198000+10000000</f>
        <v>14199800</v>
      </c>
    </row>
    <row r="51" spans="1:4">
      <c r="A51" s="11">
        <v>1532720000</v>
      </c>
      <c r="B51" s="29">
        <v>9770</v>
      </c>
      <c r="C51" s="30" t="s">
        <v>29</v>
      </c>
      <c r="D51" s="33">
        <v>500000</v>
      </c>
    </row>
    <row r="52" spans="1:4" s="23" customFormat="1" ht="47.25">
      <c r="A52" s="9">
        <v>3719800</v>
      </c>
      <c r="B52" s="36">
        <v>9800</v>
      </c>
      <c r="C52" s="37" t="s">
        <v>41</v>
      </c>
      <c r="D52" s="25">
        <f>D53</f>
        <v>81510518</v>
      </c>
    </row>
    <row r="53" spans="1:4">
      <c r="A53" s="11">
        <v>9900000000</v>
      </c>
      <c r="B53" s="29">
        <v>9110</v>
      </c>
      <c r="C53" s="30" t="s">
        <v>7</v>
      </c>
      <c r="D53" s="20">
        <f>3690000+16324600+77500000-15874082-130000</f>
        <v>81510518</v>
      </c>
    </row>
    <row r="54" spans="1:4">
      <c r="A54" s="52" t="s">
        <v>16</v>
      </c>
      <c r="B54" s="52"/>
      <c r="C54" s="52"/>
      <c r="D54" s="52"/>
    </row>
    <row r="55" spans="1:4">
      <c r="A55" s="24">
        <v>3719770</v>
      </c>
      <c r="B55" s="27">
        <v>9770</v>
      </c>
      <c r="C55" s="28" t="s">
        <v>23</v>
      </c>
      <c r="D55" s="40">
        <f>D56</f>
        <v>1041300</v>
      </c>
    </row>
    <row r="56" spans="1:4" ht="15.6" customHeight="1">
      <c r="A56" s="31">
        <v>1554500000</v>
      </c>
      <c r="B56" s="29">
        <v>9770</v>
      </c>
      <c r="C56" s="41" t="s">
        <v>24</v>
      </c>
      <c r="D56" s="20">
        <v>1041300</v>
      </c>
    </row>
    <row r="57" spans="1:4" s="23" customFormat="1" ht="47.25">
      <c r="A57" s="9">
        <v>3719800</v>
      </c>
      <c r="B57" s="36">
        <v>9800</v>
      </c>
      <c r="C57" s="37" t="s">
        <v>41</v>
      </c>
      <c r="D57" s="25">
        <f>D58</f>
        <v>15109082</v>
      </c>
    </row>
    <row r="58" spans="1:4">
      <c r="A58" s="11">
        <v>9900000000</v>
      </c>
      <c r="B58" s="29">
        <v>9110</v>
      </c>
      <c r="C58" s="30" t="s">
        <v>7</v>
      </c>
      <c r="D58" s="20">
        <f>3310000+5795000+5874082+130000</f>
        <v>15109082</v>
      </c>
    </row>
    <row r="59" spans="1:4">
      <c r="A59" s="21" t="s">
        <v>8</v>
      </c>
      <c r="B59" s="21" t="s">
        <v>8</v>
      </c>
      <c r="C59" s="15" t="s">
        <v>17</v>
      </c>
      <c r="D59" s="22">
        <f>D60+D61</f>
        <v>176235500</v>
      </c>
    </row>
    <row r="60" spans="1:4">
      <c r="A60" s="21" t="s">
        <v>8</v>
      </c>
      <c r="B60" s="21" t="s">
        <v>8</v>
      </c>
      <c r="C60" s="26" t="s">
        <v>9</v>
      </c>
      <c r="D60" s="22">
        <f>D47+D49+D52</f>
        <v>160085118</v>
      </c>
    </row>
    <row r="61" spans="1:4">
      <c r="A61" s="21" t="s">
        <v>8</v>
      </c>
      <c r="B61" s="21" t="s">
        <v>8</v>
      </c>
      <c r="C61" s="26" t="s">
        <v>18</v>
      </c>
      <c r="D61" s="22">
        <f>D55+D57</f>
        <v>16150382</v>
      </c>
    </row>
    <row r="63" spans="1:4">
      <c r="A63" s="43" t="s">
        <v>20</v>
      </c>
      <c r="B63" s="43"/>
      <c r="C63" s="43"/>
      <c r="D63" s="43"/>
    </row>
  </sheetData>
  <mergeCells count="38">
    <mergeCell ref="C1:D1"/>
    <mergeCell ref="C2:D2"/>
    <mergeCell ref="C3:D3"/>
    <mergeCell ref="C4:D4"/>
    <mergeCell ref="B31:C31"/>
    <mergeCell ref="C6:D6"/>
    <mergeCell ref="C9:D9"/>
    <mergeCell ref="B19:C19"/>
    <mergeCell ref="B20:C20"/>
    <mergeCell ref="B30:C30"/>
    <mergeCell ref="C7:D7"/>
    <mergeCell ref="C8:D8"/>
    <mergeCell ref="B16:C16"/>
    <mergeCell ref="B17:C17"/>
    <mergeCell ref="A18:D18"/>
    <mergeCell ref="A14:D14"/>
    <mergeCell ref="A63:D63"/>
    <mergeCell ref="B36:C36"/>
    <mergeCell ref="A35:D35"/>
    <mergeCell ref="B32:C32"/>
    <mergeCell ref="A54:D54"/>
    <mergeCell ref="A42:D42"/>
    <mergeCell ref="A46:D46"/>
    <mergeCell ref="B37:C37"/>
    <mergeCell ref="B33:C33"/>
    <mergeCell ref="B34:C34"/>
    <mergeCell ref="A11:D11"/>
    <mergeCell ref="A12:D12"/>
    <mergeCell ref="A13:D13"/>
    <mergeCell ref="B29:C29"/>
    <mergeCell ref="B21:C21"/>
    <mergeCell ref="B22:C22"/>
    <mergeCell ref="B23:C23"/>
    <mergeCell ref="B24:C24"/>
    <mergeCell ref="B25:C25"/>
    <mergeCell ref="B26:C26"/>
    <mergeCell ref="B27:C27"/>
    <mergeCell ref="B28:C28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  <headerFooter differentFirst="1">
    <oddHeader>&amp;C&amp;P</oddHeader>
  </headerFooter>
  <rowBreaks count="2" manualBreakCount="2">
    <brk id="41" max="3" man="1"/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2025</vt:lpstr>
      <vt:lpstr>'2025'!Область_друку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220FU11</cp:lastModifiedBy>
  <cp:lastPrinted>2025-01-23T06:01:01Z</cp:lastPrinted>
  <dcterms:created xsi:type="dcterms:W3CDTF">2021-05-14T07:29:19Z</dcterms:created>
  <dcterms:modified xsi:type="dcterms:W3CDTF">2025-03-27T14:47:50Z</dcterms:modified>
</cp:coreProperties>
</file>