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ВИКОНАННЯ\1 квартал\"/>
    </mc:Choice>
  </mc:AlternateContent>
  <bookViews>
    <workbookView xWindow="120" yWindow="60" windowWidth="19320" windowHeight="10125"/>
  </bookViews>
  <sheets>
    <sheet name="Рез.фонд" sheetId="1" r:id="rId1"/>
  </sheets>
  <definedNames>
    <definedName name="_xlnm.Print_Titles" localSheetId="0">Рез.фонд!$10:$13</definedName>
    <definedName name="_xlnm.Print_Area" localSheetId="0">Рез.фонд!$A$1:$G$27</definedName>
  </definedNames>
  <calcPr calcId="152511"/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16" i="1"/>
  <c r="G17" i="1"/>
  <c r="G18" i="1"/>
  <c r="G15" i="1"/>
  <c r="D23" i="1"/>
  <c r="E22" i="1"/>
  <c r="F21" i="1"/>
  <c r="F20" i="1" s="1"/>
  <c r="F19" i="1" s="1"/>
  <c r="E21" i="1"/>
  <c r="E20" i="1" s="1"/>
  <c r="E19" i="1" s="1"/>
  <c r="E18" i="1"/>
  <c r="F17" i="1"/>
  <c r="E17" i="1"/>
  <c r="E16" i="1" s="1"/>
  <c r="E15" i="1" s="1"/>
  <c r="F16" i="1"/>
  <c r="F15" i="1" s="1"/>
  <c r="E23" i="1" l="1"/>
  <c r="D24" i="1" s="1"/>
  <c r="F23" i="1"/>
</calcChain>
</file>

<file path=xl/comments1.xml><?xml version="1.0" encoding="utf-8"?>
<comments xmlns="http://schemas.openxmlformats.org/spreadsheetml/2006/main">
  <authors>
    <author>220FU6</author>
  </authors>
  <commentList>
    <comment ref="F18" authorId="0" shapeId="0">
      <text>
        <r>
          <rPr>
            <b/>
            <sz val="9"/>
            <color indexed="81"/>
            <rFont val="Tahoma"/>
            <family val="2"/>
            <charset val="204"/>
          </rPr>
          <t>220FU6:</t>
        </r>
        <r>
          <rPr>
            <sz val="9"/>
            <color indexed="81"/>
            <rFont val="Tahoma"/>
            <family val="2"/>
            <charset val="204"/>
          </rPr>
          <t xml:space="preserve">
26.03 - зарплата</t>
        </r>
      </text>
    </comment>
  </commentList>
</comments>
</file>

<file path=xl/sharedStrings.xml><?xml version="1.0" encoding="utf-8"?>
<sst xmlns="http://schemas.openxmlformats.org/spreadsheetml/2006/main" count="31" uniqueCount="29">
  <si>
    <t xml:space="preserve">  З  В  І  Т</t>
  </si>
  <si>
    <t>КЕКВ</t>
  </si>
  <si>
    <t>% виконання</t>
  </si>
  <si>
    <t xml:space="preserve"> рішення  міської ради / виконавчого комітету : дата, № / спрямування видатків</t>
  </si>
  <si>
    <t>КПКВК МБ</t>
  </si>
  <si>
    <t>(код бюджету)</t>
  </si>
  <si>
    <t>про використання коштів резервного фонду бюджету Чорноморської міської територіальної громади</t>
  </si>
  <si>
    <t xml:space="preserve">до  рішення Чорноморської міської ради </t>
  </si>
  <si>
    <t>Затверджено  місцевою радою  на звітний  рік з урахуванням змін,  грн</t>
  </si>
  <si>
    <t>Виділено коштів з резервного фонду за звітний період, грн</t>
  </si>
  <si>
    <t>Виконано за звітний період, грн</t>
  </si>
  <si>
    <t>Додаток 12</t>
  </si>
  <si>
    <t xml:space="preserve">від                 2025 №             - VIII        </t>
  </si>
  <si>
    <t xml:space="preserve"> за 1 квартал 2025 року</t>
  </si>
  <si>
    <t>Рішення Чорноморської міської ради Одеського району Одеської області від 23.12.2024р. № 754 – VIІI "Про бюджет Чорноморської міської територіальної громади на 2025 рік"</t>
  </si>
  <si>
    <t>1.</t>
  </si>
  <si>
    <t>Рішення виконавчого комітету Чорноморської міської ради Одеського району Одеської області від 11.03.2025 № 90</t>
  </si>
  <si>
    <t>Відділ комунального господарства та благоустрою Чорноморської міської ради Одеського району Одеської області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</si>
  <si>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</si>
  <si>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</si>
  <si>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разом</t>
  </si>
  <si>
    <t>2.</t>
  </si>
  <si>
    <t>Рішення виконавчого комітету Чорноморської міської ради Одеського району Одеської області від 11.03.2025 № 91</t>
  </si>
  <si>
    <t>1218733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</si>
  <si>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</si>
  <si>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r>
      <rPr>
        <b/>
        <i/>
        <sz val="12"/>
        <rFont val="Times New Roman"/>
        <family val="1"/>
        <charset val="204"/>
      </rPr>
      <t>ВКГБ</t>
    </r>
    <r>
      <rPr>
        <i/>
        <sz val="12"/>
        <rFont val="Times New Roman"/>
        <family val="1"/>
        <charset val="204"/>
      </rPr>
      <t xml:space="preserve"> - на проведення заходів - поточного ремонту асфальтового покриття проїжджої частини навпроти будівель 30 і 30А по вул.Транспортній, м.Чорноморськ Одеського району Одеської області </t>
    </r>
  </si>
  <si>
    <t>Резервний  фонд  (разом)</t>
  </si>
  <si>
    <t>Резервний фонд станом на 01.04.2025р.</t>
  </si>
  <si>
    <r>
      <rPr>
        <b/>
        <i/>
        <sz val="12"/>
        <rFont val="Times New Roman"/>
        <family val="1"/>
        <charset val="204"/>
      </rPr>
      <t>КП "МУЖКГ"</t>
    </r>
    <r>
      <rPr>
        <i/>
        <sz val="12"/>
        <rFont val="Times New Roman"/>
        <family val="1"/>
        <charset val="204"/>
      </rPr>
      <t xml:space="preserve"> - на придбання матеріальних цінностей у вигляді будівельних матеріалів для оперативної ліквідації наслідків надзвичайних ситуацій, зокрема повітряних обстрілів - 96 000 гривень; на оплату праці з нарахуваннями працівникам КП "МУЖКГ", залучених до ліквідації наслідків повітряних обстрілів - 
304 000 гривень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</si>
</sst>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0.0%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4"/>
      <name val="Times New Roman"/>
      <family val="1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4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4" fontId="2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left" vertical="center" wrapText="1"/>
    </xf>
    <xf numFmtId="165" fontId="2" fillId="2" borderId="1" xfId="1" applyNumberFormat="1" applyFont="1" applyFill="1" applyBorder="1" applyAlignment="1">
      <alignment horizontal="left" wrapText="1"/>
    </xf>
    <xf numFmtId="0" fontId="3" fillId="2" borderId="0" xfId="1" applyFont="1" applyFill="1"/>
    <xf numFmtId="0" fontId="3" fillId="2" borderId="0" xfId="1" applyFont="1" applyFill="1" applyBorder="1" applyAlignment="1"/>
    <xf numFmtId="0" fontId="4" fillId="2" borderId="0" xfId="0" applyFont="1" applyFill="1"/>
    <xf numFmtId="0" fontId="3" fillId="2" borderId="0" xfId="1" applyFont="1" applyFill="1" applyAlignment="1">
      <alignment wrapText="1"/>
    </xf>
    <xf numFmtId="0" fontId="3" fillId="2" borderId="0" xfId="1" applyFont="1" applyFill="1" applyAlignment="1"/>
    <xf numFmtId="0" fontId="7" fillId="2" borderId="0" xfId="1" applyFont="1" applyFill="1" applyAlignment="1"/>
    <xf numFmtId="0" fontId="7" fillId="2" borderId="0" xfId="1" applyFont="1" applyFill="1"/>
    <xf numFmtId="0" fontId="11" fillId="2" borderId="0" xfId="0" applyFont="1" applyFill="1"/>
    <xf numFmtId="0" fontId="2" fillId="2" borderId="0" xfId="1" applyFont="1" applyFill="1" applyAlignment="1">
      <alignment horizontal="center"/>
    </xf>
    <xf numFmtId="0" fontId="7" fillId="2" borderId="2" xfId="4" applyFont="1" applyFill="1" applyBorder="1" applyAlignment="1" applyProtection="1">
      <alignment horizontal="left"/>
    </xf>
    <xf numFmtId="0" fontId="10" fillId="2" borderId="0" xfId="4" applyFont="1" applyFill="1" applyAlignment="1" applyProtection="1">
      <alignment horizontal="center"/>
    </xf>
    <xf numFmtId="0" fontId="3" fillId="2" borderId="0" xfId="1" applyFont="1" applyFill="1" applyAlignment="1">
      <alignment horizontal="left"/>
    </xf>
    <xf numFmtId="0" fontId="3" fillId="2" borderId="1" xfId="1" applyFont="1" applyFill="1" applyBorder="1" applyAlignment="1">
      <alignment horizontal="center"/>
    </xf>
    <xf numFmtId="0" fontId="2" fillId="2" borderId="0" xfId="1" applyFont="1" applyFill="1"/>
    <xf numFmtId="0" fontId="5" fillId="2" borderId="0" xfId="0" applyFont="1" applyFill="1"/>
    <xf numFmtId="0" fontId="3" fillId="2" borderId="1" xfId="1" applyFont="1" applyFill="1" applyBorder="1" applyAlignment="1">
      <alignment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right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vertical="center" wrapText="1"/>
    </xf>
    <xf numFmtId="166" fontId="3" fillId="2" borderId="1" xfId="1" applyNumberFormat="1" applyFont="1" applyFill="1" applyBorder="1" applyAlignment="1">
      <alignment horizontal="center" vertical="center"/>
    </xf>
    <xf numFmtId="166" fontId="13" fillId="2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0" xfId="1" applyFont="1" applyFill="1" applyAlignment="1">
      <alignment horizontal="left" wrapText="1"/>
    </xf>
    <xf numFmtId="0" fontId="3" fillId="2" borderId="1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10" fillId="2" borderId="0" xfId="4" applyFont="1" applyFill="1" applyAlignment="1" applyProtection="1">
      <alignment horizontal="left"/>
    </xf>
    <xf numFmtId="0" fontId="3" fillId="2" borderId="1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3" fontId="13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/>
    </xf>
  </cellXfs>
  <cellStyles count="6">
    <cellStyle name="Гіперпосилання" xfId="4" builtinId="8"/>
    <cellStyle name="Звичайний" xfId="0" builtinId="0"/>
    <cellStyle name="Обычный 2" xfId="1"/>
    <cellStyle name="Обычный 3" xfId="3"/>
    <cellStyle name="Обычный 9" xfId="5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"/>
  <sheetViews>
    <sheetView tabSelected="1" view="pageBreakPreview" topLeftCell="A21" zoomScale="90" zoomScaleNormal="60" zoomScaleSheetLayoutView="90" workbookViewId="0">
      <selection activeCell="D23" sqref="D23:D24"/>
    </sheetView>
  </sheetViews>
  <sheetFormatPr defaultColWidth="9.140625" defaultRowHeight="15.75" x14ac:dyDescent="0.25"/>
  <cols>
    <col min="1" max="1" width="12.28515625" style="12" customWidth="1"/>
    <col min="2" max="2" width="47.7109375" style="12" customWidth="1"/>
    <col min="3" max="3" width="12.42578125" style="12" customWidth="1"/>
    <col min="4" max="4" width="15.42578125" style="12" customWidth="1"/>
    <col min="5" max="5" width="15.7109375" style="12" customWidth="1"/>
    <col min="6" max="6" width="18.28515625" style="12" customWidth="1"/>
    <col min="7" max="7" width="12.28515625" style="12" customWidth="1"/>
    <col min="8" max="16384" width="9.140625" style="12"/>
  </cols>
  <sheetData>
    <row r="1" spans="1:10" x14ac:dyDescent="0.25">
      <c r="A1" s="10"/>
      <c r="B1" s="10"/>
      <c r="C1" s="10"/>
      <c r="D1" s="11"/>
      <c r="E1" s="35" t="s">
        <v>11</v>
      </c>
      <c r="F1" s="35"/>
      <c r="G1" s="35"/>
      <c r="H1" s="10"/>
      <c r="I1" s="11"/>
      <c r="J1" s="10"/>
    </row>
    <row r="2" spans="1:10" x14ac:dyDescent="0.25">
      <c r="A2" s="10"/>
      <c r="B2" s="10"/>
      <c r="C2" s="10"/>
      <c r="D2" s="13"/>
      <c r="E2" s="36" t="s">
        <v>7</v>
      </c>
      <c r="F2" s="36"/>
      <c r="G2" s="36"/>
      <c r="H2" s="10"/>
      <c r="I2" s="14"/>
      <c r="J2" s="10"/>
    </row>
    <row r="3" spans="1:10" ht="15.75" customHeight="1" x14ac:dyDescent="0.25">
      <c r="A3" s="10"/>
      <c r="B3" s="10"/>
      <c r="C3" s="10"/>
      <c r="D3" s="13"/>
      <c r="E3" s="37" t="s">
        <v>12</v>
      </c>
      <c r="F3" s="37"/>
      <c r="G3" s="37"/>
      <c r="H3" s="10"/>
      <c r="I3" s="14"/>
      <c r="J3" s="10"/>
    </row>
    <row r="4" spans="1:10" s="17" customFormat="1" ht="18.75" x14ac:dyDescent="0.3">
      <c r="A4" s="39" t="s">
        <v>0</v>
      </c>
      <c r="B4" s="39"/>
      <c r="C4" s="39"/>
      <c r="D4" s="39"/>
      <c r="E4" s="39"/>
      <c r="F4" s="39"/>
      <c r="G4" s="39"/>
      <c r="H4" s="16"/>
      <c r="I4" s="15"/>
      <c r="J4" s="16"/>
    </row>
    <row r="5" spans="1:10" s="17" customFormat="1" ht="18.75" x14ac:dyDescent="0.3">
      <c r="A5" s="42" t="s">
        <v>6</v>
      </c>
      <c r="B5" s="42"/>
      <c r="C5" s="42"/>
      <c r="D5" s="42"/>
      <c r="E5" s="42"/>
      <c r="F5" s="42"/>
      <c r="G5" s="42"/>
      <c r="H5" s="16"/>
      <c r="I5" s="16"/>
      <c r="J5" s="16"/>
    </row>
    <row r="6" spans="1:10" s="17" customFormat="1" ht="18.75" x14ac:dyDescent="0.3">
      <c r="A6" s="39" t="s">
        <v>13</v>
      </c>
      <c r="B6" s="39"/>
      <c r="C6" s="39"/>
      <c r="D6" s="39"/>
      <c r="E6" s="39"/>
      <c r="F6" s="39"/>
      <c r="G6" s="39"/>
      <c r="H6" s="16"/>
      <c r="I6" s="16"/>
      <c r="J6" s="16"/>
    </row>
    <row r="7" spans="1:10" ht="18.75" x14ac:dyDescent="0.3">
      <c r="A7" s="40">
        <v>1558900000</v>
      </c>
      <c r="B7" s="40"/>
      <c r="C7" s="18"/>
      <c r="D7" s="18"/>
      <c r="E7" s="18"/>
      <c r="F7" s="18"/>
      <c r="G7" s="14"/>
      <c r="H7" s="10"/>
      <c r="I7" s="10"/>
      <c r="J7" s="10"/>
    </row>
    <row r="8" spans="1:10" ht="18.75" x14ac:dyDescent="0.3">
      <c r="A8" s="19" t="s">
        <v>5</v>
      </c>
      <c r="B8" s="20"/>
      <c r="C8" s="18"/>
      <c r="D8" s="18"/>
      <c r="E8" s="18"/>
      <c r="F8" s="18"/>
      <c r="G8" s="14"/>
      <c r="H8" s="10"/>
      <c r="I8" s="10"/>
      <c r="J8" s="10"/>
    </row>
    <row r="9" spans="1:10" ht="6" customHeight="1" x14ac:dyDescent="0.25">
      <c r="A9" s="10"/>
      <c r="B9" s="10"/>
      <c r="C9" s="10"/>
      <c r="D9" s="21"/>
      <c r="E9" s="21"/>
      <c r="F9" s="21"/>
      <c r="G9" s="21"/>
      <c r="H9" s="10"/>
      <c r="I9" s="10"/>
      <c r="J9" s="10"/>
    </row>
    <row r="10" spans="1:10" x14ac:dyDescent="0.25">
      <c r="A10" s="38" t="s">
        <v>4</v>
      </c>
      <c r="B10" s="38" t="s">
        <v>3</v>
      </c>
      <c r="C10" s="41" t="s">
        <v>1</v>
      </c>
      <c r="D10" s="38" t="s">
        <v>8</v>
      </c>
      <c r="E10" s="38" t="s">
        <v>9</v>
      </c>
      <c r="F10" s="38" t="s">
        <v>10</v>
      </c>
      <c r="G10" s="38" t="s">
        <v>2</v>
      </c>
      <c r="H10" s="10"/>
      <c r="I10" s="10"/>
      <c r="J10" s="10"/>
    </row>
    <row r="11" spans="1:10" x14ac:dyDescent="0.25">
      <c r="A11" s="38"/>
      <c r="B11" s="38"/>
      <c r="C11" s="41"/>
      <c r="D11" s="38"/>
      <c r="E11" s="38"/>
      <c r="F11" s="38"/>
      <c r="G11" s="38"/>
      <c r="H11" s="10"/>
      <c r="I11" s="10"/>
      <c r="J11" s="10"/>
    </row>
    <row r="12" spans="1:10" ht="68.45" customHeight="1" x14ac:dyDescent="0.25">
      <c r="A12" s="38"/>
      <c r="B12" s="38"/>
      <c r="C12" s="41"/>
      <c r="D12" s="38"/>
      <c r="E12" s="38"/>
      <c r="F12" s="38"/>
      <c r="G12" s="38"/>
      <c r="H12" s="10"/>
      <c r="I12" s="10"/>
      <c r="J12" s="10"/>
    </row>
    <row r="13" spans="1:10" x14ac:dyDescent="0.25">
      <c r="A13" s="22">
        <v>1</v>
      </c>
      <c r="B13" s="22">
        <v>2</v>
      </c>
      <c r="C13" s="22">
        <v>3</v>
      </c>
      <c r="D13" s="22">
        <v>4</v>
      </c>
      <c r="E13" s="22">
        <v>5</v>
      </c>
      <c r="F13" s="22">
        <v>6</v>
      </c>
      <c r="G13" s="22">
        <v>7</v>
      </c>
      <c r="H13" s="10"/>
      <c r="I13" s="10"/>
      <c r="J13" s="10"/>
    </row>
    <row r="14" spans="1:10" s="24" customFormat="1" ht="78.75" x14ac:dyDescent="0.25">
      <c r="A14" s="1">
        <v>3718710</v>
      </c>
      <c r="B14" s="2" t="s">
        <v>14</v>
      </c>
      <c r="C14" s="2"/>
      <c r="D14" s="43">
        <v>10000000</v>
      </c>
      <c r="E14" s="5"/>
      <c r="F14" s="5"/>
      <c r="G14" s="6"/>
      <c r="H14" s="23"/>
      <c r="I14" s="23"/>
      <c r="J14" s="23"/>
    </row>
    <row r="15" spans="1:10" ht="47.25" x14ac:dyDescent="0.25">
      <c r="A15" s="1" t="s">
        <v>15</v>
      </c>
      <c r="B15" s="2" t="s">
        <v>16</v>
      </c>
      <c r="C15" s="2"/>
      <c r="D15" s="5"/>
      <c r="E15" s="43">
        <f>E16</f>
        <v>400000</v>
      </c>
      <c r="F15" s="5">
        <f t="shared" ref="F15:F21" si="0">F16</f>
        <v>297481.51</v>
      </c>
      <c r="G15" s="4">
        <f>F15/E15</f>
        <v>0.74370377500000007</v>
      </c>
    </row>
    <row r="16" spans="1:10" ht="47.25" x14ac:dyDescent="0.25">
      <c r="A16" s="1"/>
      <c r="B16" s="2" t="s">
        <v>17</v>
      </c>
      <c r="C16" s="2"/>
      <c r="D16" s="5"/>
      <c r="E16" s="43">
        <f>E17</f>
        <v>400000</v>
      </c>
      <c r="F16" s="5">
        <f t="shared" si="0"/>
        <v>297481.51</v>
      </c>
      <c r="G16" s="4">
        <f t="shared" ref="G16:G23" si="1">F16/E16</f>
        <v>0.74370377500000007</v>
      </c>
    </row>
    <row r="17" spans="1:7" s="24" customFormat="1" ht="63" x14ac:dyDescent="0.25">
      <c r="A17" s="27" t="s">
        <v>18</v>
      </c>
      <c r="B17" s="25" t="s">
        <v>19</v>
      </c>
      <c r="C17" s="28" t="s">
        <v>20</v>
      </c>
      <c r="D17" s="29"/>
      <c r="E17" s="44">
        <f>E18</f>
        <v>400000</v>
      </c>
      <c r="F17" s="29">
        <f t="shared" si="0"/>
        <v>297481.51</v>
      </c>
      <c r="G17" s="32">
        <f t="shared" si="1"/>
        <v>0.74370377500000007</v>
      </c>
    </row>
    <row r="18" spans="1:7" ht="141.75" x14ac:dyDescent="0.25">
      <c r="A18" s="30"/>
      <c r="B18" s="31" t="s">
        <v>28</v>
      </c>
      <c r="C18" s="31">
        <v>2610</v>
      </c>
      <c r="D18" s="26"/>
      <c r="E18" s="45">
        <f>96000+304000</f>
        <v>400000</v>
      </c>
      <c r="F18" s="26">
        <v>297481.51</v>
      </c>
      <c r="G18" s="33">
        <f t="shared" si="1"/>
        <v>0.74370377500000007</v>
      </c>
    </row>
    <row r="19" spans="1:7" ht="47.25" x14ac:dyDescent="0.25">
      <c r="A19" s="1" t="s">
        <v>21</v>
      </c>
      <c r="B19" s="2" t="s">
        <v>22</v>
      </c>
      <c r="C19" s="2"/>
      <c r="D19" s="5"/>
      <c r="E19" s="43">
        <f>E20</f>
        <v>123659</v>
      </c>
      <c r="F19" s="5">
        <f t="shared" si="0"/>
        <v>0</v>
      </c>
      <c r="G19" s="4">
        <f t="shared" si="1"/>
        <v>0</v>
      </c>
    </row>
    <row r="20" spans="1:7" s="17" customFormat="1" ht="47.25" x14ac:dyDescent="0.3">
      <c r="A20" s="1"/>
      <c r="B20" s="2" t="s">
        <v>17</v>
      </c>
      <c r="C20" s="2"/>
      <c r="D20" s="5"/>
      <c r="E20" s="43">
        <f>E21</f>
        <v>123659</v>
      </c>
      <c r="F20" s="5">
        <f t="shared" si="0"/>
        <v>0</v>
      </c>
      <c r="G20" s="4">
        <f t="shared" si="1"/>
        <v>0</v>
      </c>
    </row>
    <row r="21" spans="1:7" ht="78.75" x14ac:dyDescent="0.25">
      <c r="A21" s="27" t="s">
        <v>23</v>
      </c>
      <c r="B21" s="25" t="s">
        <v>24</v>
      </c>
      <c r="C21" s="28" t="s">
        <v>20</v>
      </c>
      <c r="D21" s="29"/>
      <c r="E21" s="44">
        <f>E22</f>
        <v>123659</v>
      </c>
      <c r="F21" s="29">
        <f t="shared" si="0"/>
        <v>0</v>
      </c>
      <c r="G21" s="32">
        <f t="shared" si="1"/>
        <v>0</v>
      </c>
    </row>
    <row r="22" spans="1:7" ht="78.75" x14ac:dyDescent="0.25">
      <c r="A22" s="30"/>
      <c r="B22" s="31" t="s">
        <v>25</v>
      </c>
      <c r="C22" s="31">
        <v>2240</v>
      </c>
      <c r="D22" s="26"/>
      <c r="E22" s="45">
        <f>123659</f>
        <v>123659</v>
      </c>
      <c r="F22" s="26"/>
      <c r="G22" s="33">
        <f t="shared" si="1"/>
        <v>0</v>
      </c>
    </row>
    <row r="23" spans="1:7" x14ac:dyDescent="0.25">
      <c r="A23" s="34" t="s">
        <v>26</v>
      </c>
      <c r="B23" s="34"/>
      <c r="C23" s="34"/>
      <c r="D23" s="46">
        <f>D14</f>
        <v>10000000</v>
      </c>
      <c r="E23" s="46">
        <f>E15+E19</f>
        <v>523659</v>
      </c>
      <c r="F23" s="3">
        <f>F15+F19</f>
        <v>297481.51</v>
      </c>
      <c r="G23" s="4">
        <f t="shared" si="1"/>
        <v>0.56808249261446864</v>
      </c>
    </row>
    <row r="24" spans="1:7" x14ac:dyDescent="0.25">
      <c r="A24" s="7">
        <v>3718700</v>
      </c>
      <c r="B24" s="8" t="s">
        <v>27</v>
      </c>
      <c r="C24" s="9"/>
      <c r="D24" s="46">
        <f>D23-E23</f>
        <v>9476341</v>
      </c>
      <c r="E24" s="46"/>
      <c r="F24" s="3"/>
      <c r="G24" s="33"/>
    </row>
  </sheetData>
  <mergeCells count="15">
    <mergeCell ref="A23:C23"/>
    <mergeCell ref="E1:G1"/>
    <mergeCell ref="E2:G2"/>
    <mergeCell ref="E3:G3"/>
    <mergeCell ref="G10:G12"/>
    <mergeCell ref="D10:D12"/>
    <mergeCell ref="A4:G4"/>
    <mergeCell ref="A7:B7"/>
    <mergeCell ref="F10:F12"/>
    <mergeCell ref="B10:B12"/>
    <mergeCell ref="A10:A12"/>
    <mergeCell ref="C10:C12"/>
    <mergeCell ref="E10:E12"/>
    <mergeCell ref="A5:G5"/>
    <mergeCell ref="A6:G6"/>
  </mergeCells>
  <pageMargins left="0.78740157480314965" right="0.39370078740157483" top="0.78740157480314965" bottom="0.19685039370078741" header="0.59055118110236227" footer="0.15748031496062992"/>
  <pageSetup paperSize="9" scale="65" fitToHeight="10" orientation="portrait" r:id="rId1"/>
  <colBreaks count="1" manualBreakCount="1">
    <brk id="7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Рез.фонд</vt:lpstr>
      <vt:lpstr>Рез.фонд!Заголовки_для_друку</vt:lpstr>
      <vt:lpstr>Рез.фонд!Область_друку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220FU11</cp:lastModifiedBy>
  <cp:lastPrinted>2023-11-09T13:51:55Z</cp:lastPrinted>
  <dcterms:created xsi:type="dcterms:W3CDTF">2019-04-10T18:00:09Z</dcterms:created>
  <dcterms:modified xsi:type="dcterms:W3CDTF">2025-04-24T12:46:38Z</dcterms:modified>
</cp:coreProperties>
</file>