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8 сесія 23.05.2025\№839 Виконання бюджету 1 кв 25 р\"/>
    </mc:Choice>
  </mc:AlternateContent>
  <xr:revisionPtr revIDLastSave="0" documentId="13_ncr:1_{48AB839B-74EE-4ED7-9A64-C7EFE97788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ОНПС" sheetId="2" r:id="rId1"/>
  </sheets>
  <definedNames>
    <definedName name="_xlnm.Print_Titles" localSheetId="0">ФОНПС!$10:$10</definedName>
    <definedName name="_xlnm.Print_Area" localSheetId="0">ФОНПС!$A$1:$F$30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" l="1"/>
  <c r="E19" i="2"/>
  <c r="E18" i="2" s="1"/>
  <c r="E16" i="2" s="1"/>
  <c r="E15" i="2" s="1"/>
  <c r="E11" i="2"/>
  <c r="D27" i="2"/>
  <c r="F27" i="2" s="1"/>
  <c r="D25" i="2"/>
  <c r="D22" i="2"/>
  <c r="D11" i="2"/>
  <c r="D19" i="2" l="1"/>
  <c r="D18" i="2" s="1"/>
  <c r="D16" i="2" s="1"/>
  <c r="D15" i="2" s="1"/>
  <c r="F26" i="2"/>
  <c r="F23" i="2"/>
  <c r="F21" i="2"/>
  <c r="F13" i="2" l="1"/>
  <c r="F14" i="2"/>
  <c r="F22" i="2" l="1"/>
  <c r="F11" i="2"/>
  <c r="F20" i="2"/>
  <c r="F24" i="2"/>
  <c r="F25" i="2"/>
  <c r="F19" i="2" l="1"/>
  <c r="F15" i="2"/>
  <c r="F16" i="2"/>
  <c r="F18" i="2"/>
</calcChain>
</file>

<file path=xl/sharedStrings.xml><?xml version="1.0" encoding="utf-8"?>
<sst xmlns="http://schemas.openxmlformats.org/spreadsheetml/2006/main" count="35" uniqueCount="34">
  <si>
    <t xml:space="preserve">Фонду охорони навколишнього природного середовища </t>
  </si>
  <si>
    <t>Код ФКВКБ</t>
  </si>
  <si>
    <t>Надходження, всього-</t>
  </si>
  <si>
    <t>в т.ч.</t>
  </si>
  <si>
    <t>Екологічний податок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</si>
  <si>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</si>
  <si>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Видатки, всього - </t>
  </si>
  <si>
    <t>0540</t>
  </si>
  <si>
    <t>Природоохоронні заходи за рахунок цільових фондів</t>
  </si>
  <si>
    <t xml:space="preserve">в т.ч. </t>
  </si>
  <si>
    <t>Видатки споживання</t>
  </si>
  <si>
    <t>0218340</t>
  </si>
  <si>
    <t>% виконання</t>
  </si>
  <si>
    <t>(код бюджету)</t>
  </si>
  <si>
    <t>Виконавчий комітет Чорноморської міської ради Одеського району Одеської області</t>
  </si>
  <si>
    <t>КДБ/Код ТПКВКМБ/ТКВКБМС</t>
  </si>
  <si>
    <t>Найменування доходів/головного розпорядника/бюджетної програми/види робіт</t>
  </si>
  <si>
    <t>до рішення Чорноморської міської ради</t>
  </si>
  <si>
    <t xml:space="preserve">Затверджено розписом на звітний рік  з урахуванням змін, грн </t>
  </si>
  <si>
    <t>Звіт про виконання кошторису</t>
  </si>
  <si>
    <t>Додаток 8</t>
  </si>
  <si>
    <t>Виконано за звітний період, грн</t>
  </si>
  <si>
    <t>у складі бюджету Чорноморської міської територіальної громади за 1 квартал 2025 року</t>
  </si>
  <si>
    <t>Придбання та встановлення обладнання стаціонарних постів автоматизованої системи моніторингу атмосферного повітря / придбання та встановлення станції моніторингу повітря в межах громади</t>
  </si>
  <si>
    <t>Збільшення площ зелених насаджень: 
- заходи з озеленення / придбання та посадка зелених насаджень, заходи з вертикального озеленення</t>
  </si>
  <si>
    <t>Розроблення місцевого плану дій з управління відходами</t>
  </si>
  <si>
    <t>Розроблення міського плану сталої мобільності</t>
  </si>
  <si>
    <t xml:space="preserve">Поводження з небезпечними відходами (збирання, перевезення, відновлення, рециклінг, видалення тощо) </t>
  </si>
  <si>
    <t xml:space="preserve">Проведення лабораторних досліджень рівня забруднення атмосферного повітря, шуму, радіаційного фону в межах Чорноморської міської територіальної громади Одеського району Одеської </t>
  </si>
  <si>
    <t>Організація та проведення  роз’яснювальної роботи щодо необхідності роздільного сортування (ярмарки, флешмобів, виготовлення реклами)/ заходи в рамках проєкту "Спільна комора. Діліться, ремонтуйте і знову застосуйте (Створення REUSE REAPER Центру)</t>
  </si>
  <si>
    <t>Організація та проведення  роз’яснювальної роботи щодо необхідності роздільного сортування (ярмарки, флешмобів, виготовлення реклами)</t>
  </si>
  <si>
    <t>Організація та проведення заходів щодо популяризації охорони довкілля (конференції, екологічні форуми, виставки, фестивалі, створення освітнього ЕКО-ХАБу тощо) / проведення освітніх заходів щодо підвищення екологічної свідомості (екофоруми, майстеркласи, виставки, тощо)</t>
  </si>
  <si>
    <t xml:space="preserve">           Начальник фінансового управління                                                  Ольга ЯКОВЕНКО</t>
  </si>
  <si>
    <t>від   23.05. 2025 № 839 - 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</si>
</sst>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%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0"/>
      <color rgb="FF000000"/>
      <name val="Arimo"/>
    </font>
    <font>
      <b/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6" fillId="0" borderId="0"/>
    <xf numFmtId="0" fontId="6" fillId="0" borderId="0"/>
  </cellStyleXfs>
  <cellXfs count="47">
    <xf numFmtId="0" fontId="0" fillId="0" borderId="0" xfId="0"/>
    <xf numFmtId="0" fontId="7" fillId="2" borderId="0" xfId="0" applyFont="1" applyFill="1"/>
    <xf numFmtId="0" fontId="13" fillId="2" borderId="0" xfId="3" applyFont="1" applyFill="1"/>
    <xf numFmtId="0" fontId="9" fillId="2" borderId="0" xfId="3" applyFont="1" applyFill="1" applyAlignment="1">
      <alignment horizontal="left"/>
    </xf>
    <xf numFmtId="0" fontId="7" fillId="2" borderId="0" xfId="3" applyFont="1" applyFill="1"/>
    <xf numFmtId="0" fontId="3" fillId="2" borderId="0" xfId="3" applyFont="1" applyFill="1"/>
    <xf numFmtId="0" fontId="13" fillId="2" borderId="0" xfId="3" applyFont="1" applyFill="1" applyAlignment="1">
      <alignment horizontal="left"/>
    </xf>
    <xf numFmtId="0" fontId="4" fillId="2" borderId="0" xfId="3" applyFont="1" applyFill="1" applyAlignment="1">
      <alignment horizontal="center"/>
    </xf>
    <xf numFmtId="0" fontId="12" fillId="2" borderId="3" xfId="4" applyFont="1" applyFill="1" applyBorder="1" applyAlignment="1" applyProtection="1">
      <alignment horizontal="left"/>
    </xf>
    <xf numFmtId="0" fontId="11" fillId="2" borderId="0" xfId="4" applyFont="1" applyFill="1" applyAlignment="1" applyProtection="1">
      <alignment horizontal="center"/>
    </xf>
    <xf numFmtId="0" fontId="4" fillId="2" borderId="2" xfId="3" applyFont="1" applyFill="1" applyBorder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0" fontId="4" fillId="2" borderId="1" xfId="7" applyFont="1" applyFill="1" applyBorder="1"/>
    <xf numFmtId="4" fontId="4" fillId="2" borderId="1" xfId="7" applyNumberFormat="1" applyFont="1" applyFill="1" applyBorder="1" applyAlignment="1">
      <alignment horizontal="center"/>
    </xf>
    <xf numFmtId="0" fontId="5" fillId="2" borderId="1" xfId="7" applyFont="1" applyFill="1" applyBorder="1"/>
    <xf numFmtId="4" fontId="5" fillId="2" borderId="1" xfId="7" applyNumberFormat="1" applyFont="1" applyFill="1" applyBorder="1" applyAlignment="1">
      <alignment horizontal="center"/>
    </xf>
    <xf numFmtId="0" fontId="3" fillId="2" borderId="1" xfId="7" applyFont="1" applyFill="1" applyBorder="1"/>
    <xf numFmtId="4" fontId="3" fillId="2" borderId="1" xfId="7" applyNumberFormat="1" applyFont="1" applyFill="1" applyBorder="1" applyAlignment="1">
      <alignment horizontal="center"/>
    </xf>
    <xf numFmtId="0" fontId="3" fillId="2" borderId="1" xfId="7" applyFont="1" applyFill="1" applyBorder="1" applyAlignment="1">
      <alignment wrapText="1"/>
    </xf>
    <xf numFmtId="0" fontId="3" fillId="0" borderId="1" xfId="7" applyFont="1" applyBorder="1" applyAlignment="1">
      <alignment horizontal="center"/>
    </xf>
    <xf numFmtId="49" fontId="3" fillId="0" borderId="1" xfId="7" applyNumberFormat="1" applyFont="1" applyBorder="1" applyAlignment="1">
      <alignment horizontal="center"/>
    </xf>
    <xf numFmtId="0" fontId="3" fillId="0" borderId="1" xfId="7" applyFont="1" applyBorder="1" applyAlignment="1">
      <alignment horizontal="justify" vertical="top" wrapText="1"/>
    </xf>
    <xf numFmtId="0" fontId="5" fillId="0" borderId="1" xfId="7" applyFont="1" applyBorder="1" applyAlignment="1">
      <alignment wrapText="1"/>
    </xf>
    <xf numFmtId="0" fontId="15" fillId="0" borderId="1" xfId="7" applyFont="1" applyBorder="1" applyAlignment="1">
      <alignment wrapText="1"/>
    </xf>
    <xf numFmtId="4" fontId="15" fillId="2" borderId="1" xfId="7" applyNumberFormat="1" applyFont="1" applyFill="1" applyBorder="1" applyAlignment="1">
      <alignment horizontal="center"/>
    </xf>
    <xf numFmtId="49" fontId="4" fillId="2" borderId="1" xfId="7" applyNumberFormat="1" applyFont="1" applyFill="1" applyBorder="1" applyAlignment="1">
      <alignment horizontal="center"/>
    </xf>
    <xf numFmtId="0" fontId="4" fillId="0" borderId="1" xfId="7" applyFont="1" applyBorder="1" applyAlignment="1">
      <alignment wrapText="1"/>
    </xf>
    <xf numFmtId="49" fontId="3" fillId="2" borderId="1" xfId="7" applyNumberFormat="1" applyFont="1" applyFill="1" applyBorder="1" applyAlignment="1">
      <alignment horizontal="center"/>
    </xf>
    <xf numFmtId="0" fontId="5" fillId="2" borderId="1" xfId="7" applyFont="1" applyFill="1" applyBorder="1" applyAlignment="1">
      <alignment wrapText="1"/>
    </xf>
    <xf numFmtId="0" fontId="4" fillId="2" borderId="1" xfId="7" applyFont="1" applyFill="1" applyBorder="1" applyAlignment="1">
      <alignment horizontal="center"/>
    </xf>
    <xf numFmtId="4" fontId="17" fillId="2" borderId="1" xfId="7" applyNumberFormat="1" applyFont="1" applyFill="1" applyBorder="1" applyAlignment="1">
      <alignment horizontal="center"/>
    </xf>
    <xf numFmtId="49" fontId="3" fillId="2" borderId="0" xfId="7" applyNumberFormat="1" applyFont="1" applyFill="1" applyAlignment="1">
      <alignment horizontal="center"/>
    </xf>
    <xf numFmtId="0" fontId="3" fillId="2" borderId="0" xfId="7" applyFont="1" applyFill="1" applyAlignment="1">
      <alignment wrapText="1"/>
    </xf>
    <xf numFmtId="4" fontId="3" fillId="2" borderId="0" xfId="7" applyNumberFormat="1" applyFont="1" applyFill="1" applyAlignment="1">
      <alignment horizontal="center"/>
    </xf>
    <xf numFmtId="0" fontId="2" fillId="0" borderId="0" xfId="7" applyFont="1"/>
    <xf numFmtId="0" fontId="2" fillId="0" borderId="0" xfId="7" applyFont="1" applyAlignment="1">
      <alignment horizontal="center"/>
    </xf>
    <xf numFmtId="0" fontId="2" fillId="0" borderId="0" xfId="7" applyFont="1" applyAlignment="1">
      <alignment horizontal="right"/>
    </xf>
    <xf numFmtId="165" fontId="5" fillId="2" borderId="1" xfId="0" applyNumberFormat="1" applyFont="1" applyFill="1" applyBorder="1" applyAlignment="1">
      <alignment horizontal="center"/>
    </xf>
    <xf numFmtId="0" fontId="11" fillId="2" borderId="0" xfId="4" applyFont="1" applyFill="1" applyAlignment="1" applyProtection="1">
      <alignment horizontal="left"/>
    </xf>
    <xf numFmtId="0" fontId="4" fillId="2" borderId="0" xfId="3" applyFont="1" applyFill="1" applyAlignment="1">
      <alignment horizontal="center"/>
    </xf>
    <xf numFmtId="0" fontId="8" fillId="2" borderId="0" xfId="3" applyFont="1" applyFill="1" applyAlignment="1">
      <alignment horizontal="left" wrapText="1"/>
    </xf>
    <xf numFmtId="0" fontId="13" fillId="2" borderId="0" xfId="3" applyFont="1" applyFill="1" applyAlignment="1">
      <alignment horizontal="left"/>
    </xf>
  </cellXfs>
  <cellStyles count="8">
    <cellStyle name="Гіперпосилання" xfId="4" builtinId="8"/>
    <cellStyle name="Звичайний" xfId="0" builtinId="0"/>
    <cellStyle name="Звичайний 2" xfId="7" xr:uid="{00000000-0005-0000-0000-000002000000}"/>
    <cellStyle name="Обычный 10" xfId="5" xr:uid="{00000000-0005-0000-0000-000003000000}"/>
    <cellStyle name="Обычный 2" xfId="1" xr:uid="{00000000-0005-0000-0000-000004000000}"/>
    <cellStyle name="Обычный 3" xfId="3" xr:uid="{00000000-0005-0000-0000-000005000000}"/>
    <cellStyle name="Обычный 4" xfId="6" xr:uid="{00000000-0005-0000-0000-000006000000}"/>
    <cellStyle name="Финансовый 2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view="pageBreakPreview" zoomScaleNormal="100" zoomScaleSheetLayoutView="100" workbookViewId="0">
      <selection activeCell="D3" sqref="D3:F3"/>
    </sheetView>
  </sheetViews>
  <sheetFormatPr defaultColWidth="9.109375" defaultRowHeight="15.6"/>
  <cols>
    <col min="1" max="1" width="11.88671875" style="1" customWidth="1"/>
    <col min="2" max="2" width="9.109375" style="1"/>
    <col min="3" max="3" width="42.44140625" style="1" customWidth="1"/>
    <col min="4" max="4" width="15.6640625" style="1" customWidth="1"/>
    <col min="5" max="5" width="14.33203125" style="1" customWidth="1"/>
    <col min="6" max="6" width="11.88671875" style="1" customWidth="1"/>
    <col min="7" max="7" width="9.109375" style="1"/>
    <col min="8" max="8" width="9.88671875" style="1" bestFit="1" customWidth="1"/>
    <col min="9" max="9" width="14.88671875" style="1" customWidth="1"/>
    <col min="10" max="10" width="12.6640625" style="1" customWidth="1"/>
    <col min="11" max="16384" width="9.109375" style="1"/>
  </cols>
  <sheetData>
    <row r="1" spans="1:7">
      <c r="A1" s="45"/>
      <c r="B1" s="45"/>
      <c r="D1" s="46" t="s">
        <v>20</v>
      </c>
      <c r="E1" s="46"/>
      <c r="F1" s="2"/>
    </row>
    <row r="2" spans="1:7">
      <c r="A2" s="3"/>
      <c r="B2" s="4"/>
      <c r="C2" s="5"/>
      <c r="D2" s="6" t="s">
        <v>17</v>
      </c>
      <c r="E2" s="6"/>
      <c r="F2" s="6"/>
    </row>
    <row r="3" spans="1:7">
      <c r="A3" s="3"/>
      <c r="B3" s="4"/>
      <c r="D3" s="46" t="s">
        <v>33</v>
      </c>
      <c r="E3" s="46"/>
      <c r="F3" s="46"/>
      <c r="G3" s="5"/>
    </row>
    <row r="4" spans="1:7">
      <c r="A4" s="44" t="s">
        <v>19</v>
      </c>
      <c r="B4" s="44"/>
      <c r="C4" s="44"/>
      <c r="D4" s="44"/>
      <c r="E4" s="44"/>
      <c r="F4" s="44"/>
    </row>
    <row r="5" spans="1:7">
      <c r="A5" s="44" t="s">
        <v>0</v>
      </c>
      <c r="B5" s="44"/>
      <c r="C5" s="44"/>
      <c r="D5" s="44"/>
      <c r="E5" s="44"/>
      <c r="F5" s="44"/>
    </row>
    <row r="6" spans="1:7">
      <c r="A6" s="44" t="s">
        <v>22</v>
      </c>
      <c r="B6" s="44"/>
      <c r="C6" s="44"/>
      <c r="D6" s="44"/>
      <c r="E6" s="44"/>
      <c r="F6" s="44"/>
    </row>
    <row r="7" spans="1:7">
      <c r="A7" s="43">
        <v>1558900000</v>
      </c>
      <c r="B7" s="43"/>
      <c r="C7" s="7"/>
      <c r="D7" s="7"/>
      <c r="E7" s="7"/>
      <c r="F7" s="7"/>
    </row>
    <row r="8" spans="1:7">
      <c r="A8" s="8" t="s">
        <v>13</v>
      </c>
      <c r="B8" s="9"/>
      <c r="C8" s="7"/>
      <c r="D8" s="7"/>
      <c r="E8" s="7"/>
      <c r="F8" s="7"/>
    </row>
    <row r="9" spans="1:7" ht="6" customHeight="1">
      <c r="A9" s="10"/>
      <c r="B9" s="10"/>
      <c r="C9" s="10"/>
      <c r="D9" s="10"/>
      <c r="E9" s="10"/>
      <c r="F9" s="10"/>
    </row>
    <row r="10" spans="1:7" ht="69" customHeight="1">
      <c r="A10" s="12" t="s">
        <v>15</v>
      </c>
      <c r="B10" s="12" t="s">
        <v>1</v>
      </c>
      <c r="C10" s="12" t="s">
        <v>16</v>
      </c>
      <c r="D10" s="12" t="s">
        <v>18</v>
      </c>
      <c r="E10" s="13" t="s">
        <v>21</v>
      </c>
      <c r="F10" s="11" t="s">
        <v>12</v>
      </c>
    </row>
    <row r="11" spans="1:7">
      <c r="A11" s="17"/>
      <c r="B11" s="17"/>
      <c r="C11" s="17" t="s">
        <v>2</v>
      </c>
      <c r="D11" s="18">
        <f>D13+D14</f>
        <v>900000</v>
      </c>
      <c r="E11" s="18">
        <f>E13+E14</f>
        <v>163925.35</v>
      </c>
      <c r="F11" s="15">
        <f>E11/D11</f>
        <v>0.18213927777777777</v>
      </c>
    </row>
    <row r="12" spans="1:7">
      <c r="A12" s="19"/>
      <c r="B12" s="19"/>
      <c r="C12" s="19" t="s">
        <v>3</v>
      </c>
      <c r="D12" s="20"/>
      <c r="E12" s="20"/>
      <c r="F12" s="14"/>
    </row>
    <row r="13" spans="1:7">
      <c r="A13" s="21">
        <v>19010000</v>
      </c>
      <c r="B13" s="21"/>
      <c r="C13" s="21" t="s">
        <v>4</v>
      </c>
      <c r="D13" s="22">
        <v>650000</v>
      </c>
      <c r="E13" s="22">
        <v>163925.35</v>
      </c>
      <c r="F13" s="14">
        <f t="shared" ref="F13:F28" si="0">E13/D13</f>
        <v>0.25219284615384618</v>
      </c>
    </row>
    <row r="14" spans="1:7" ht="78">
      <c r="A14" s="21">
        <v>24062100</v>
      </c>
      <c r="B14" s="21"/>
      <c r="C14" s="23" t="s">
        <v>5</v>
      </c>
      <c r="D14" s="22">
        <v>250000</v>
      </c>
      <c r="E14" s="22">
        <v>0</v>
      </c>
      <c r="F14" s="14">
        <f t="shared" si="0"/>
        <v>0</v>
      </c>
    </row>
    <row r="15" spans="1:7">
      <c r="A15" s="17"/>
      <c r="B15" s="17"/>
      <c r="C15" s="17" t="s">
        <v>6</v>
      </c>
      <c r="D15" s="18">
        <f>D16</f>
        <v>900000</v>
      </c>
      <c r="E15" s="18">
        <f>E16</f>
        <v>0</v>
      </c>
      <c r="F15" s="15">
        <f t="shared" si="0"/>
        <v>0</v>
      </c>
    </row>
    <row r="16" spans="1:7" ht="31.2">
      <c r="A16" s="24">
        <v>8340</v>
      </c>
      <c r="B16" s="25" t="s">
        <v>7</v>
      </c>
      <c r="C16" s="26" t="s">
        <v>8</v>
      </c>
      <c r="D16" s="18">
        <f>D18</f>
        <v>900000</v>
      </c>
      <c r="E16" s="18">
        <f>E18</f>
        <v>0</v>
      </c>
      <c r="F16" s="15">
        <f t="shared" si="0"/>
        <v>0</v>
      </c>
    </row>
    <row r="17" spans="1:6">
      <c r="A17" s="17"/>
      <c r="B17" s="17"/>
      <c r="C17" s="27" t="s">
        <v>9</v>
      </c>
      <c r="D17" s="18"/>
      <c r="E17" s="18"/>
      <c r="F17" s="14"/>
    </row>
    <row r="18" spans="1:6" ht="16.2">
      <c r="A18" s="17"/>
      <c r="B18" s="17"/>
      <c r="C18" s="28" t="s">
        <v>10</v>
      </c>
      <c r="D18" s="29">
        <f>D19</f>
        <v>900000</v>
      </c>
      <c r="E18" s="29">
        <f>E19</f>
        <v>0</v>
      </c>
      <c r="F18" s="16">
        <f t="shared" si="0"/>
        <v>0</v>
      </c>
    </row>
    <row r="19" spans="1:6" ht="46.8">
      <c r="A19" s="30" t="s">
        <v>11</v>
      </c>
      <c r="B19" s="30" t="s">
        <v>7</v>
      </c>
      <c r="C19" s="31" t="s">
        <v>14</v>
      </c>
      <c r="D19" s="18">
        <f>SUM(D20:D28)</f>
        <v>900000</v>
      </c>
      <c r="E19" s="18">
        <f>SUM(E20:E28)</f>
        <v>0</v>
      </c>
      <c r="F19" s="15">
        <f t="shared" si="0"/>
        <v>0</v>
      </c>
    </row>
    <row r="20" spans="1:6" ht="93.6">
      <c r="A20" s="32"/>
      <c r="B20" s="32"/>
      <c r="C20" s="33" t="s">
        <v>23</v>
      </c>
      <c r="D20" s="20">
        <v>50000</v>
      </c>
      <c r="E20" s="20">
        <v>0</v>
      </c>
      <c r="F20" s="42">
        <f t="shared" si="0"/>
        <v>0</v>
      </c>
    </row>
    <row r="21" spans="1:6" ht="62.4">
      <c r="A21" s="32"/>
      <c r="B21" s="32"/>
      <c r="C21" s="33" t="s">
        <v>24</v>
      </c>
      <c r="D21" s="20">
        <v>100000</v>
      </c>
      <c r="E21" s="20">
        <v>0</v>
      </c>
      <c r="F21" s="42">
        <f t="shared" si="0"/>
        <v>0</v>
      </c>
    </row>
    <row r="22" spans="1:6" ht="31.2">
      <c r="A22" s="34"/>
      <c r="B22" s="17"/>
      <c r="C22" s="33" t="s">
        <v>25</v>
      </c>
      <c r="D22" s="20">
        <f>100000</f>
        <v>100000</v>
      </c>
      <c r="E22" s="20">
        <v>0</v>
      </c>
      <c r="F22" s="42">
        <f t="shared" si="0"/>
        <v>0</v>
      </c>
    </row>
    <row r="23" spans="1:6" ht="31.2">
      <c r="A23" s="32"/>
      <c r="B23" s="32"/>
      <c r="C23" s="33" t="s">
        <v>26</v>
      </c>
      <c r="D23" s="20">
        <v>250000</v>
      </c>
      <c r="E23" s="20">
        <v>0</v>
      </c>
      <c r="F23" s="42">
        <f t="shared" si="0"/>
        <v>0</v>
      </c>
    </row>
    <row r="24" spans="1:6" ht="46.8">
      <c r="A24" s="17"/>
      <c r="B24" s="17"/>
      <c r="C24" s="33" t="s">
        <v>27</v>
      </c>
      <c r="D24" s="20">
        <v>100000</v>
      </c>
      <c r="E24" s="20">
        <v>0</v>
      </c>
      <c r="F24" s="42">
        <f t="shared" si="0"/>
        <v>0</v>
      </c>
    </row>
    <row r="25" spans="1:6" ht="93.6">
      <c r="A25" s="34"/>
      <c r="B25" s="17"/>
      <c r="C25" s="33" t="s">
        <v>28</v>
      </c>
      <c r="D25" s="35">
        <f>100000-50000</f>
        <v>50000</v>
      </c>
      <c r="E25" s="35">
        <v>0</v>
      </c>
      <c r="F25" s="42">
        <f t="shared" si="0"/>
        <v>0</v>
      </c>
    </row>
    <row r="26" spans="1:6" ht="124.8">
      <c r="A26" s="34"/>
      <c r="B26" s="17"/>
      <c r="C26" s="33" t="s">
        <v>29</v>
      </c>
      <c r="D26" s="20">
        <v>100000</v>
      </c>
      <c r="E26" s="20">
        <v>0</v>
      </c>
      <c r="F26" s="42">
        <f t="shared" si="0"/>
        <v>0</v>
      </c>
    </row>
    <row r="27" spans="1:6" ht="78">
      <c r="A27" s="34"/>
      <c r="B27" s="17"/>
      <c r="C27" s="33" t="s">
        <v>30</v>
      </c>
      <c r="D27" s="35">
        <f>150000-20000</f>
        <v>130000</v>
      </c>
      <c r="E27" s="35">
        <v>0</v>
      </c>
      <c r="F27" s="42">
        <f t="shared" si="0"/>
        <v>0</v>
      </c>
    </row>
    <row r="28" spans="1:6" ht="140.4">
      <c r="A28" s="34"/>
      <c r="B28" s="17"/>
      <c r="C28" s="33" t="s">
        <v>31</v>
      </c>
      <c r="D28" s="20">
        <v>20000</v>
      </c>
      <c r="E28" s="20">
        <v>0</v>
      </c>
      <c r="F28" s="42">
        <f t="shared" si="0"/>
        <v>0</v>
      </c>
    </row>
    <row r="29" spans="1:6">
      <c r="A29" s="36"/>
      <c r="B29" s="36"/>
      <c r="C29" s="37"/>
      <c r="D29" s="38"/>
    </row>
    <row r="30" spans="1:6">
      <c r="A30" s="39" t="s">
        <v>32</v>
      </c>
      <c r="B30" s="39"/>
      <c r="C30" s="40"/>
      <c r="D30" s="41"/>
    </row>
  </sheetData>
  <mergeCells count="7">
    <mergeCell ref="A7:B7"/>
    <mergeCell ref="A6:F6"/>
    <mergeCell ref="A1:B1"/>
    <mergeCell ref="A4:F4"/>
    <mergeCell ref="A5:F5"/>
    <mergeCell ref="D1:E1"/>
    <mergeCell ref="D3:F3"/>
  </mergeCells>
  <pageMargins left="0.78740157480314965" right="0.39370078740157483" top="0.39370078740157483" bottom="0.39370078740157483" header="0.19685039370078741" footer="0.15748031496062992"/>
  <pageSetup paperSize="9" scale="85" fitToHeight="3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ФОНПС</vt:lpstr>
      <vt:lpstr>ФОНПС!Заголовки_для_друку</vt:lpstr>
      <vt:lpstr>ФОНПС!Область_друку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2023-11-09T13:47:08Z</cp:lastPrinted>
  <dcterms:created xsi:type="dcterms:W3CDTF">2019-04-10T18:00:09Z</dcterms:created>
  <dcterms:modified xsi:type="dcterms:W3CDTF">2025-05-26T11:19:05Z</dcterms:modified>
</cp:coreProperties>
</file>