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5_НАСТУПНЕ\на сайт рада\"/>
    </mc:Choice>
  </mc:AlternateContent>
  <bookViews>
    <workbookView xWindow="-105" yWindow="-105" windowWidth="23250" windowHeight="12570"/>
  </bookViews>
  <sheets>
    <sheet name="Аркуш1" sheetId="1" r:id="rId1"/>
  </sheets>
  <definedNames>
    <definedName name="_xlnm.Print_Titles" localSheetId="0">Аркуш1!$4:$5</definedName>
    <definedName name="_xlnm.Print_Area" localSheetId="0">Аркуш1!$A$1:$H$41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25" i="1" l="1"/>
  <c r="F14" i="1"/>
  <c r="F13" i="1" s="1"/>
  <c r="F25" i="1"/>
  <c r="E26" i="1"/>
  <c r="G13" i="1"/>
  <c r="H13" i="1"/>
  <c r="E22" i="1"/>
  <c r="E13" i="1" s="1"/>
  <c r="D23" i="1"/>
  <c r="D24" i="1"/>
  <c r="D17" i="1"/>
  <c r="D18" i="1"/>
  <c r="D20" i="1"/>
  <c r="D21" i="1"/>
  <c r="D19" i="1" l="1"/>
  <c r="D22" i="1"/>
  <c r="D15" i="1" l="1"/>
  <c r="G9" i="1"/>
  <c r="H9" i="1"/>
  <c r="F10" i="1"/>
  <c r="F9" i="1" s="1"/>
  <c r="E10" i="1"/>
  <c r="E9" i="1" s="1"/>
  <c r="D12" i="1"/>
  <c r="G6" i="1"/>
  <c r="H6" i="1"/>
  <c r="G28" i="1" l="1"/>
  <c r="G27" i="1" s="1"/>
  <c r="H28" i="1"/>
  <c r="H27" i="1" s="1"/>
  <c r="D29" i="1"/>
  <c r="D30" i="1"/>
  <c r="H35" i="1" l="1"/>
  <c r="H25" i="1"/>
  <c r="G35" i="1"/>
  <c r="G25" i="1"/>
  <c r="D28" i="1"/>
  <c r="D16" i="1" l="1"/>
  <c r="D14" i="1" l="1"/>
  <c r="D38" i="1"/>
  <c r="D26" i="1" l="1"/>
  <c r="F7" i="1" l="1"/>
  <c r="F6" i="1" s="1"/>
  <c r="F35" i="1" s="1"/>
  <c r="D8" i="1" l="1"/>
  <c r="E7" i="1"/>
  <c r="E6" i="1" s="1"/>
  <c r="E35" i="1" s="1"/>
  <c r="D11" i="1"/>
  <c r="D10" i="1" l="1"/>
  <c r="G36" i="1" l="1"/>
  <c r="D35" i="1"/>
  <c r="D25" i="1"/>
  <c r="D7" i="1" l="1"/>
  <c r="D34" i="1"/>
  <c r="D33" i="1" l="1"/>
  <c r="H37" i="1" l="1"/>
  <c r="D27" i="1" l="1"/>
  <c r="D9" i="1" l="1"/>
  <c r="D13" i="1"/>
  <c r="D31" i="1"/>
  <c r="D32" i="1"/>
  <c r="E36" i="1" l="1"/>
  <c r="D36" i="1" s="1"/>
  <c r="F37" i="1"/>
  <c r="D6" i="1"/>
  <c r="D37" i="1" l="1"/>
</calcChain>
</file>

<file path=xl/sharedStrings.xml><?xml version="1.0" encoding="utf-8"?>
<sst xmlns="http://schemas.openxmlformats.org/spreadsheetml/2006/main" count="73" uniqueCount="65">
  <si>
    <t>1.</t>
  </si>
  <si>
    <t>Виконавчий комітет</t>
  </si>
  <si>
    <t>2.</t>
  </si>
  <si>
    <t>Управління освіти</t>
  </si>
  <si>
    <t>3.</t>
  </si>
  <si>
    <t>Фінансове управління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</si>
  <si>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</si>
  <si>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4.</t>
  </si>
  <si>
    <t>РАЗОМ пропозиції на уточнення</t>
  </si>
  <si>
    <t>РАЗОМ</t>
  </si>
  <si>
    <t>№</t>
  </si>
  <si>
    <t>1.1.</t>
  </si>
  <si>
    <t>2.1.</t>
  </si>
  <si>
    <t>3.1.</t>
  </si>
  <si>
    <t>Відділ комунального господарства та благоустрою</t>
  </si>
  <si>
    <t>4.1.</t>
  </si>
  <si>
    <t xml:space="preserve"> </t>
  </si>
  <si>
    <t>Додаток до висновку</t>
  </si>
  <si>
    <t>Перерозподіл коштів</t>
  </si>
  <si>
    <t>ЗФ</t>
  </si>
  <si>
    <t>Передача коштів ЗФ до БР</t>
  </si>
  <si>
    <t>Прередача коштів ЗФ до БР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</si>
  <si>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</si>
  <si>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</t>
  </si>
  <si>
    <t>Ольга ЯКОВЕНКО</t>
  </si>
  <si>
    <t>Пропозиції  щодо внесення змін до видаткової частини бюджету Чорноморської міської територіальної громади на 2025 рік</t>
  </si>
  <si>
    <t>в т.ч. загальний фонд</t>
  </si>
  <si>
    <t>за рахунок залишку коштів ЗФ</t>
  </si>
  <si>
    <t xml:space="preserve">         спеціальний фонд (БР)</t>
  </si>
  <si>
    <t>Субвенція з місцевого бюджету державному бюджету на виконання програм соціально-економічного розвитку регіонів (резерв коштів)</t>
  </si>
  <si>
    <t>Розвиток здібностей у дітей та молоді з фізичної культури та спорту комунальними дитячо-юнацькими спортивними школами</t>
  </si>
  <si>
    <t>Поточний ремонт покрівлі будівлі КДЮСШ</t>
  </si>
  <si>
    <r>
      <t>Резервний фонд місцевого бюджету /</t>
    </r>
    <r>
      <rPr>
        <sz val="12"/>
        <color theme="1"/>
        <rFont val="Times New Roman"/>
        <family val="1"/>
        <charset val="204"/>
      </rPr>
      <t xml:space="preserve"> зменшення планових призначень</t>
    </r>
  </si>
  <si>
    <t>Забезпечення надійної та безперебійної експлуатації ліфтів</t>
  </si>
  <si>
    <t xml:space="preserve">         спеціальний фонд (ЦФ)</t>
  </si>
  <si>
    <t>4.2.</t>
  </si>
  <si>
    <t>8240</t>
  </si>
  <si>
    <t>Заходи та роботи з територіальної оборони</t>
  </si>
  <si>
    <t>Капітальний ремонт покрівлі будівлі КДЮСШ</t>
  </si>
  <si>
    <t>Організація благоустрою населених пунктів</t>
  </si>
  <si>
    <t>№6456 від 30.05.25</t>
  </si>
  <si>
    <t>Оплата послуг з забезпечення безпеки та порядку на міському пляжі у літній період (піший патруль поліції)</t>
  </si>
  <si>
    <t>№5984 від 16.05.25</t>
  </si>
  <si>
    <t>Поточне утримання міського пляжу та рятувальної служби</t>
  </si>
  <si>
    <t>№6427 від 29.05.25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</si>
  <si>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</si>
  <si>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</si>
  <si>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</si>
  <si>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</si>
  <si>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</si>
  <si>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</si>
  <si>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Капітальний ремонт (заміна) ліфту за адресою: Одеський район, Одеська область, м.Чорноморськ, проспект Миру, 28 (5п.)</t>
  </si>
  <si>
    <t>3.2.</t>
  </si>
  <si>
    <t>№1551 від 29.05.25</t>
  </si>
  <si>
    <t>Матеріально-технічне забезпечення військової частини А0515</t>
  </si>
  <si>
    <t>№2533 від 16.05.25</t>
  </si>
  <si>
    <t>Матеріально-технічне забезпечення військової частини А1604</t>
  </si>
  <si>
    <t>№2140 від 24.04.25</t>
  </si>
  <si>
    <t>Матеріально-технічне забезпечення військової частини А4714</t>
  </si>
  <si>
    <t>№2516 від 15.05.25</t>
  </si>
  <si>
    <t>Матеріально-технічне забезпечення військової частини А7382</t>
  </si>
  <si>
    <t>№2096 від 23.04.25</t>
  </si>
  <si>
    <t>№6423 від 29.09.25</t>
  </si>
  <si>
    <t>Матеріально-технічне забезпечення військової частини А4676 оперативно-тактичного угруповання "Старобільськ"</t>
  </si>
  <si>
    <t>Виплата одноразової матеріальної допомоги,  особам, які відповідно до розпорядчих документів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</si>
</sst>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4" fontId="1" fillId="3" borderId="1" xfId="0" quotePrefix="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view="pageBreakPreview" zoomScale="90" zoomScaleNormal="100" zoomScaleSheetLayoutView="9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42" sqref="E42:G43"/>
    </sheetView>
  </sheetViews>
  <sheetFormatPr defaultColWidth="8.85546875" defaultRowHeight="15.75" x14ac:dyDescent="0.25"/>
  <cols>
    <col min="1" max="1" width="5.28515625" style="17" customWidth="1"/>
    <col min="2" max="2" width="9.5703125" style="14" customWidth="1"/>
    <col min="3" max="3" width="64.5703125" style="18" customWidth="1"/>
    <col min="4" max="4" width="17.85546875" style="18" customWidth="1"/>
    <col min="5" max="5" width="17" style="18" customWidth="1"/>
    <col min="6" max="6" width="17.28515625" style="18" customWidth="1"/>
    <col min="7" max="7" width="16.28515625" style="18" customWidth="1"/>
    <col min="8" max="8" width="16.7109375" style="18" customWidth="1"/>
    <col min="9" max="9" width="10.85546875" style="1" bestFit="1" customWidth="1"/>
    <col min="10" max="16384" width="8.85546875" style="1"/>
  </cols>
  <sheetData>
    <row r="1" spans="1:9" x14ac:dyDescent="0.25">
      <c r="H1" s="50" t="s">
        <v>17</v>
      </c>
    </row>
    <row r="2" spans="1:9" x14ac:dyDescent="0.25">
      <c r="A2" s="79" t="s">
        <v>25</v>
      </c>
      <c r="B2" s="79"/>
      <c r="C2" s="79"/>
      <c r="D2" s="79"/>
      <c r="E2" s="79"/>
      <c r="F2" s="79"/>
      <c r="G2" s="79"/>
      <c r="H2" s="79"/>
    </row>
    <row r="4" spans="1:9" ht="31.9" customHeight="1" x14ac:dyDescent="0.25">
      <c r="A4" s="80" t="s">
        <v>10</v>
      </c>
      <c r="B4" s="81"/>
      <c r="C4" s="80" t="s">
        <v>16</v>
      </c>
      <c r="D4" s="80" t="s">
        <v>9</v>
      </c>
      <c r="E4" s="80" t="s">
        <v>18</v>
      </c>
      <c r="F4" s="80"/>
      <c r="G4" s="80" t="s">
        <v>27</v>
      </c>
      <c r="H4" s="80"/>
      <c r="I4" s="73"/>
    </row>
    <row r="5" spans="1:9" s="2" customFormat="1" ht="47.25" x14ac:dyDescent="0.25">
      <c r="A5" s="80"/>
      <c r="B5" s="81"/>
      <c r="C5" s="80"/>
      <c r="D5" s="80"/>
      <c r="E5" s="8" t="s">
        <v>19</v>
      </c>
      <c r="F5" s="8" t="s">
        <v>21</v>
      </c>
      <c r="G5" s="8" t="s">
        <v>19</v>
      </c>
      <c r="H5" s="8" t="s">
        <v>20</v>
      </c>
    </row>
    <row r="6" spans="1:9" s="29" customFormat="1" ht="18.75" x14ac:dyDescent="0.25">
      <c r="A6" s="53" t="s">
        <v>0</v>
      </c>
      <c r="B6" s="28"/>
      <c r="C6" s="54" t="s">
        <v>1</v>
      </c>
      <c r="D6" s="42">
        <f t="shared" ref="D6:D38" si="0">SUM(E6:H6)</f>
        <v>500000</v>
      </c>
      <c r="E6" s="42">
        <f>E7</f>
        <v>500000</v>
      </c>
      <c r="F6" s="42">
        <f t="shared" ref="F6:H6" si="1">F7</f>
        <v>0</v>
      </c>
      <c r="G6" s="42">
        <f t="shared" si="1"/>
        <v>0</v>
      </c>
      <c r="H6" s="42">
        <f t="shared" si="1"/>
        <v>0</v>
      </c>
    </row>
    <row r="7" spans="1:9" s="6" customFormat="1" x14ac:dyDescent="0.25">
      <c r="A7" s="55" t="s">
        <v>11</v>
      </c>
      <c r="B7" s="33" t="s">
        <v>36</v>
      </c>
      <c r="C7" s="56" t="s">
        <v>37</v>
      </c>
      <c r="D7" s="9">
        <f t="shared" si="0"/>
        <v>500000</v>
      </c>
      <c r="E7" s="34">
        <f>SUM(E8:E8)</f>
        <v>500000</v>
      </c>
      <c r="F7" s="34">
        <f>SUM(F8:F8)</f>
        <v>0</v>
      </c>
      <c r="G7" s="34"/>
      <c r="H7" s="34"/>
    </row>
    <row r="8" spans="1:9" s="5" customFormat="1" ht="94.5" x14ac:dyDescent="0.25">
      <c r="A8" s="57"/>
      <c r="B8" s="41"/>
      <c r="C8" s="78" t="s">
        <v>64</v>
      </c>
      <c r="D8" s="7">
        <f t="shared" si="0"/>
        <v>500000</v>
      </c>
      <c r="E8" s="75">
        <v>500000</v>
      </c>
      <c r="F8" s="44"/>
      <c r="G8" s="44"/>
      <c r="H8" s="44"/>
    </row>
    <row r="9" spans="1:9" s="29" customFormat="1" ht="18.75" x14ac:dyDescent="0.25">
      <c r="A9" s="53" t="s">
        <v>2</v>
      </c>
      <c r="B9" s="28"/>
      <c r="C9" s="54" t="s">
        <v>3</v>
      </c>
      <c r="D9" s="42">
        <f t="shared" si="0"/>
        <v>0</v>
      </c>
      <c r="E9" s="42">
        <f>E10</f>
        <v>-310000</v>
      </c>
      <c r="F9" s="42">
        <f t="shared" ref="F9:H9" si="2">F10</f>
        <v>310000</v>
      </c>
      <c r="G9" s="42">
        <f t="shared" si="2"/>
        <v>0</v>
      </c>
      <c r="H9" s="42">
        <f t="shared" si="2"/>
        <v>0</v>
      </c>
    </row>
    <row r="10" spans="1:9" s="6" customFormat="1" ht="47.25" x14ac:dyDescent="0.25">
      <c r="A10" s="58" t="s">
        <v>12</v>
      </c>
      <c r="B10" s="8">
        <v>5031</v>
      </c>
      <c r="C10" s="49" t="s">
        <v>30</v>
      </c>
      <c r="D10" s="9">
        <f t="shared" si="0"/>
        <v>0</v>
      </c>
      <c r="E10" s="9">
        <f>E11+E12</f>
        <v>-310000</v>
      </c>
      <c r="F10" s="9">
        <f>F11+F12</f>
        <v>310000</v>
      </c>
      <c r="G10" s="9"/>
      <c r="H10" s="9"/>
    </row>
    <row r="11" spans="1:9" s="5" customFormat="1" ht="47.25" x14ac:dyDescent="0.25">
      <c r="A11" s="60"/>
      <c r="B11" s="74" t="s">
        <v>62</v>
      </c>
      <c r="C11" s="48" t="s">
        <v>31</v>
      </c>
      <c r="D11" s="7">
        <f t="shared" si="0"/>
        <v>-310000</v>
      </c>
      <c r="E11" s="7">
        <v>-310000</v>
      </c>
      <c r="F11" s="10"/>
      <c r="G11" s="7"/>
      <c r="H11" s="7"/>
    </row>
    <row r="12" spans="1:9" s="5" customFormat="1" ht="47.25" x14ac:dyDescent="0.25">
      <c r="A12" s="60"/>
      <c r="B12" s="74" t="s">
        <v>62</v>
      </c>
      <c r="C12" s="48" t="s">
        <v>38</v>
      </c>
      <c r="D12" s="7">
        <f t="shared" si="0"/>
        <v>310000</v>
      </c>
      <c r="E12" s="7"/>
      <c r="F12" s="10">
        <v>310000</v>
      </c>
      <c r="G12" s="7"/>
      <c r="H12" s="7"/>
    </row>
    <row r="13" spans="1:9" s="6" customFormat="1" x14ac:dyDescent="0.25">
      <c r="A13" s="61" t="s">
        <v>4</v>
      </c>
      <c r="B13" s="15"/>
      <c r="C13" s="62" t="s">
        <v>14</v>
      </c>
      <c r="D13" s="27">
        <f t="shared" si="0"/>
        <v>436480</v>
      </c>
      <c r="E13" s="27">
        <f>E14+E22</f>
        <v>758464</v>
      </c>
      <c r="F13" s="27">
        <f t="shared" ref="F13:H13" si="3">F14+F22</f>
        <v>-321984</v>
      </c>
      <c r="G13" s="27">
        <f t="shared" si="3"/>
        <v>0</v>
      </c>
      <c r="H13" s="27">
        <f t="shared" si="3"/>
        <v>0</v>
      </c>
      <c r="I13" s="25"/>
    </row>
    <row r="14" spans="1:9" s="13" customFormat="1" x14ac:dyDescent="0.25">
      <c r="A14" s="64" t="s">
        <v>13</v>
      </c>
      <c r="B14" s="26">
        <v>6015</v>
      </c>
      <c r="C14" s="49" t="s">
        <v>33</v>
      </c>
      <c r="D14" s="12">
        <f t="shared" si="0"/>
        <v>-321984</v>
      </c>
      <c r="E14" s="12"/>
      <c r="F14" s="12">
        <f>SUM(F15:F21)</f>
        <v>-321984</v>
      </c>
      <c r="G14" s="12"/>
      <c r="H14" s="12"/>
    </row>
    <row r="15" spans="1:9" s="13" customFormat="1" ht="47.25" x14ac:dyDescent="0.25">
      <c r="A15" s="64"/>
      <c r="B15" s="76" t="s">
        <v>44</v>
      </c>
      <c r="C15" s="48" t="s">
        <v>45</v>
      </c>
      <c r="D15" s="10">
        <f t="shared" si="0"/>
        <v>-95302.37</v>
      </c>
      <c r="E15" s="12"/>
      <c r="F15" s="77">
        <v>-95302.37</v>
      </c>
      <c r="G15" s="12"/>
      <c r="H15" s="12"/>
    </row>
    <row r="16" spans="1:9" s="13" customFormat="1" ht="47.25" x14ac:dyDescent="0.25">
      <c r="A16" s="64"/>
      <c r="B16" s="76" t="s">
        <v>44</v>
      </c>
      <c r="C16" s="48" t="s">
        <v>46</v>
      </c>
      <c r="D16" s="10">
        <f t="shared" si="0"/>
        <v>-40195.96</v>
      </c>
      <c r="E16" s="12"/>
      <c r="F16" s="77">
        <v>-40195.96</v>
      </c>
      <c r="G16" s="12"/>
      <c r="H16" s="12"/>
    </row>
    <row r="17" spans="1:8" s="13" customFormat="1" ht="47.25" x14ac:dyDescent="0.25">
      <c r="A17" s="64"/>
      <c r="B17" s="76" t="s">
        <v>44</v>
      </c>
      <c r="C17" s="48" t="s">
        <v>47</v>
      </c>
      <c r="D17" s="10">
        <f t="shared" si="0"/>
        <v>-38372.01</v>
      </c>
      <c r="E17" s="12"/>
      <c r="F17" s="77">
        <v>-38372.01</v>
      </c>
      <c r="G17" s="12"/>
      <c r="H17" s="12"/>
    </row>
    <row r="18" spans="1:8" s="13" customFormat="1" ht="47.25" x14ac:dyDescent="0.25">
      <c r="A18" s="64"/>
      <c r="B18" s="76" t="s">
        <v>44</v>
      </c>
      <c r="C18" s="48" t="s">
        <v>48</v>
      </c>
      <c r="D18" s="10">
        <f t="shared" si="0"/>
        <v>-51935.79</v>
      </c>
      <c r="E18" s="12"/>
      <c r="F18" s="77">
        <v>-51935.79</v>
      </c>
      <c r="G18" s="12"/>
      <c r="H18" s="12"/>
    </row>
    <row r="19" spans="1:8" s="13" customFormat="1" ht="47.25" x14ac:dyDescent="0.25">
      <c r="A19" s="64"/>
      <c r="B19" s="76" t="s">
        <v>44</v>
      </c>
      <c r="C19" s="48" t="s">
        <v>49</v>
      </c>
      <c r="D19" s="10">
        <f t="shared" si="0"/>
        <v>-94371.01</v>
      </c>
      <c r="E19" s="12"/>
      <c r="F19" s="77">
        <f>-94371.64+0.63</f>
        <v>-94371.01</v>
      </c>
      <c r="G19" s="12"/>
      <c r="H19" s="12"/>
    </row>
    <row r="20" spans="1:8" s="13" customFormat="1" ht="47.25" x14ac:dyDescent="0.25">
      <c r="A20" s="64"/>
      <c r="B20" s="76" t="s">
        <v>44</v>
      </c>
      <c r="C20" s="48" t="s">
        <v>50</v>
      </c>
      <c r="D20" s="10">
        <f t="shared" si="0"/>
        <v>-43160.86</v>
      </c>
      <c r="E20" s="12"/>
      <c r="F20" s="77">
        <v>-43160.86</v>
      </c>
      <c r="G20" s="12"/>
      <c r="H20" s="12"/>
    </row>
    <row r="21" spans="1:8" s="13" customFormat="1" ht="47.25" x14ac:dyDescent="0.25">
      <c r="A21" s="64"/>
      <c r="B21" s="76" t="s">
        <v>44</v>
      </c>
      <c r="C21" s="48" t="s">
        <v>51</v>
      </c>
      <c r="D21" s="10">
        <f t="shared" si="0"/>
        <v>41354</v>
      </c>
      <c r="E21" s="12"/>
      <c r="F21" s="77">
        <v>41354</v>
      </c>
      <c r="G21" s="12"/>
      <c r="H21" s="12"/>
    </row>
    <row r="22" spans="1:8" s="13" customFormat="1" x14ac:dyDescent="0.25">
      <c r="A22" s="64" t="s">
        <v>52</v>
      </c>
      <c r="B22" s="26">
        <v>6030</v>
      </c>
      <c r="C22" s="49" t="s">
        <v>39</v>
      </c>
      <c r="D22" s="12">
        <f t="shared" si="0"/>
        <v>758464</v>
      </c>
      <c r="E22" s="12">
        <f>SUM(E23:E24)</f>
        <v>758464</v>
      </c>
      <c r="F22" s="12"/>
      <c r="G22" s="12"/>
      <c r="H22" s="12"/>
    </row>
    <row r="23" spans="1:8" s="13" customFormat="1" ht="47.25" x14ac:dyDescent="0.25">
      <c r="A23" s="64"/>
      <c r="B23" s="76" t="s">
        <v>40</v>
      </c>
      <c r="C23" s="48" t="s">
        <v>41</v>
      </c>
      <c r="D23" s="10">
        <f t="shared" si="0"/>
        <v>436480</v>
      </c>
      <c r="E23" s="77">
        <v>436480</v>
      </c>
      <c r="F23" s="10"/>
      <c r="G23" s="12"/>
      <c r="H23" s="12"/>
    </row>
    <row r="24" spans="1:8" s="13" customFormat="1" ht="47.25" x14ac:dyDescent="0.25">
      <c r="A24" s="64"/>
      <c r="B24" s="76" t="s">
        <v>42</v>
      </c>
      <c r="C24" s="48" t="s">
        <v>43</v>
      </c>
      <c r="D24" s="10">
        <f t="shared" si="0"/>
        <v>321984</v>
      </c>
      <c r="E24" s="77">
        <v>321984</v>
      </c>
      <c r="F24" s="10"/>
      <c r="G24" s="12"/>
      <c r="H24" s="12"/>
    </row>
    <row r="25" spans="1:8" s="6" customFormat="1" x14ac:dyDescent="0.25">
      <c r="A25" s="61" t="s">
        <v>7</v>
      </c>
      <c r="B25" s="15"/>
      <c r="C25" s="62" t="s">
        <v>5</v>
      </c>
      <c r="D25" s="27">
        <f t="shared" si="0"/>
        <v>-936480</v>
      </c>
      <c r="E25" s="27">
        <f t="shared" ref="E25:H25" si="4">E26+E27</f>
        <v>-936480</v>
      </c>
      <c r="F25" s="27">
        <f t="shared" si="4"/>
        <v>0</v>
      </c>
      <c r="G25" s="27">
        <f t="shared" si="4"/>
        <v>-2300000</v>
      </c>
      <c r="H25" s="27">
        <f t="shared" si="4"/>
        <v>2300000</v>
      </c>
    </row>
    <row r="26" spans="1:8" s="6" customFormat="1" ht="31.5" x14ac:dyDescent="0.25">
      <c r="A26" s="58" t="s">
        <v>15</v>
      </c>
      <c r="B26" s="8">
        <v>8710</v>
      </c>
      <c r="C26" s="59" t="s">
        <v>32</v>
      </c>
      <c r="D26" s="9">
        <f t="shared" si="0"/>
        <v>-936480</v>
      </c>
      <c r="E26" s="9">
        <f>-500000-436480</f>
        <v>-936480</v>
      </c>
      <c r="F26" s="9"/>
      <c r="G26" s="9"/>
      <c r="H26" s="9"/>
    </row>
    <row r="27" spans="1:8" s="6" customFormat="1" ht="48" customHeight="1" x14ac:dyDescent="0.25">
      <c r="A27" s="58" t="s">
        <v>35</v>
      </c>
      <c r="B27" s="8">
        <v>9800</v>
      </c>
      <c r="C27" s="59" t="s">
        <v>22</v>
      </c>
      <c r="D27" s="9">
        <f t="shared" si="0"/>
        <v>0</v>
      </c>
      <c r="E27" s="9"/>
      <c r="F27" s="9"/>
      <c r="G27" s="9">
        <f>G28</f>
        <v>-2300000</v>
      </c>
      <c r="H27" s="9">
        <f>H28</f>
        <v>2300000</v>
      </c>
    </row>
    <row r="28" spans="1:8" s="6" customFormat="1" ht="63" x14ac:dyDescent="0.25">
      <c r="A28" s="58"/>
      <c r="B28" s="8"/>
      <c r="C28" s="59" t="s">
        <v>6</v>
      </c>
      <c r="D28" s="9">
        <f t="shared" si="0"/>
        <v>0</v>
      </c>
      <c r="E28" s="9"/>
      <c r="F28" s="9"/>
      <c r="G28" s="9">
        <f>SUM(G29:G34)</f>
        <v>-2300000</v>
      </c>
      <c r="H28" s="9">
        <f>SUM(H29:H34)</f>
        <v>2300000</v>
      </c>
    </row>
    <row r="29" spans="1:8" s="5" customFormat="1" ht="47.25" x14ac:dyDescent="0.25">
      <c r="A29" s="65"/>
      <c r="B29" s="16" t="s">
        <v>53</v>
      </c>
      <c r="C29" s="48" t="s">
        <v>54</v>
      </c>
      <c r="D29" s="7">
        <f t="shared" si="0"/>
        <v>1000000</v>
      </c>
      <c r="E29" s="7"/>
      <c r="F29" s="7"/>
      <c r="G29" s="7">
        <v>1000000</v>
      </c>
      <c r="H29" s="7"/>
    </row>
    <row r="30" spans="1:8" s="5" customFormat="1" ht="47.25" x14ac:dyDescent="0.25">
      <c r="A30" s="65"/>
      <c r="B30" s="16" t="s">
        <v>55</v>
      </c>
      <c r="C30" s="48" t="s">
        <v>56</v>
      </c>
      <c r="D30" s="7">
        <f t="shared" si="0"/>
        <v>1800000</v>
      </c>
      <c r="E30" s="7"/>
      <c r="F30" s="7"/>
      <c r="G30" s="7"/>
      <c r="H30" s="7">
        <v>1800000</v>
      </c>
    </row>
    <row r="31" spans="1:8" s="5" customFormat="1" ht="47.25" x14ac:dyDescent="0.25">
      <c r="A31" s="65"/>
      <c r="B31" s="16" t="s">
        <v>57</v>
      </c>
      <c r="C31" s="48" t="s">
        <v>58</v>
      </c>
      <c r="D31" s="7">
        <f t="shared" si="0"/>
        <v>1000000</v>
      </c>
      <c r="E31" s="7"/>
      <c r="F31" s="7"/>
      <c r="G31" s="7">
        <v>1000000</v>
      </c>
      <c r="H31" s="10"/>
    </row>
    <row r="32" spans="1:8" s="5" customFormat="1" ht="47.25" x14ac:dyDescent="0.25">
      <c r="A32" s="65"/>
      <c r="B32" s="16" t="s">
        <v>59</v>
      </c>
      <c r="C32" s="48" t="s">
        <v>60</v>
      </c>
      <c r="D32" s="7">
        <f t="shared" si="0"/>
        <v>2000000</v>
      </c>
      <c r="E32" s="7"/>
      <c r="F32" s="7"/>
      <c r="G32" s="7">
        <v>2000000</v>
      </c>
      <c r="H32" s="7"/>
    </row>
    <row r="33" spans="1:8" s="5" customFormat="1" ht="47.25" x14ac:dyDescent="0.25">
      <c r="A33" s="65"/>
      <c r="B33" s="16" t="s">
        <v>61</v>
      </c>
      <c r="C33" s="48" t="s">
        <v>63</v>
      </c>
      <c r="D33" s="7">
        <f t="shared" si="0"/>
        <v>500000</v>
      </c>
      <c r="E33" s="7"/>
      <c r="F33" s="7"/>
      <c r="G33" s="7"/>
      <c r="H33" s="10">
        <v>500000</v>
      </c>
    </row>
    <row r="34" spans="1:8" s="11" customFormat="1" ht="47.25" x14ac:dyDescent="0.25">
      <c r="A34" s="63"/>
      <c r="B34" s="16"/>
      <c r="C34" s="48" t="s">
        <v>29</v>
      </c>
      <c r="D34" s="10">
        <f t="shared" si="0"/>
        <v>-6300000</v>
      </c>
      <c r="E34" s="10"/>
      <c r="F34" s="10"/>
      <c r="G34" s="10">
        <v>-6300000</v>
      </c>
      <c r="H34" s="10"/>
    </row>
    <row r="35" spans="1:8" s="6" customFormat="1" x14ac:dyDescent="0.25">
      <c r="A35" s="61"/>
      <c r="B35" s="15"/>
      <c r="C35" s="62" t="s">
        <v>8</v>
      </c>
      <c r="D35" s="27">
        <f t="shared" si="0"/>
        <v>0</v>
      </c>
      <c r="E35" s="27">
        <f>E6+E9+E13+E25</f>
        <v>11984</v>
      </c>
      <c r="F35" s="27">
        <f>F6+F9+F13+F25</f>
        <v>-11984</v>
      </c>
      <c r="G35" s="27">
        <f>G6+G9+G13+G25</f>
        <v>-2300000</v>
      </c>
      <c r="H35" s="27">
        <f>H6+H9+H13+H25</f>
        <v>2300000</v>
      </c>
    </row>
    <row r="36" spans="1:8" s="30" customFormat="1" x14ac:dyDescent="0.25">
      <c r="A36" s="66"/>
      <c r="B36" s="67"/>
      <c r="C36" s="52" t="s">
        <v>26</v>
      </c>
      <c r="D36" s="68">
        <f t="shared" si="0"/>
        <v>-2288016</v>
      </c>
      <c r="E36" s="68">
        <f>E35</f>
        <v>11984</v>
      </c>
      <c r="F36" s="68"/>
      <c r="G36" s="68">
        <f>G35</f>
        <v>-2300000</v>
      </c>
      <c r="H36" s="68"/>
    </row>
    <row r="37" spans="1:8" s="37" customFormat="1" x14ac:dyDescent="0.25">
      <c r="A37" s="38"/>
      <c r="B37" s="39"/>
      <c r="C37" s="40" t="s">
        <v>28</v>
      </c>
      <c r="D37" s="43">
        <f t="shared" si="0"/>
        <v>2288016</v>
      </c>
      <c r="E37" s="43"/>
      <c r="F37" s="43">
        <f>F35</f>
        <v>-11984</v>
      </c>
      <c r="G37" s="43"/>
      <c r="H37" s="43">
        <f>H35</f>
        <v>2300000</v>
      </c>
    </row>
    <row r="38" spans="1:8" s="37" customFormat="1" x14ac:dyDescent="0.25">
      <c r="A38" s="38"/>
      <c r="B38" s="39"/>
      <c r="C38" s="40" t="s">
        <v>34</v>
      </c>
      <c r="D38" s="43">
        <f t="shared" si="0"/>
        <v>0</v>
      </c>
      <c r="E38" s="43"/>
      <c r="F38" s="43"/>
      <c r="G38" s="43"/>
      <c r="H38" s="43"/>
    </row>
    <row r="39" spans="1:8" ht="9" customHeight="1" x14ac:dyDescent="0.25">
      <c r="A39" s="69"/>
      <c r="B39" s="51"/>
      <c r="C39" s="70"/>
      <c r="D39" s="71"/>
      <c r="E39" s="71"/>
      <c r="F39" s="71"/>
      <c r="G39" s="71"/>
      <c r="H39" s="71"/>
    </row>
    <row r="40" spans="1:8" ht="7.9" customHeight="1" x14ac:dyDescent="0.25">
      <c r="D40" s="32"/>
      <c r="E40" s="32"/>
      <c r="F40" s="32"/>
      <c r="G40" s="32"/>
      <c r="H40" s="32"/>
    </row>
    <row r="41" spans="1:8" x14ac:dyDescent="0.25">
      <c r="C41" s="18" t="s">
        <v>23</v>
      </c>
      <c r="D41" s="31"/>
      <c r="E41" s="31"/>
      <c r="G41" s="72" t="s">
        <v>24</v>
      </c>
    </row>
    <row r="42" spans="1:8" x14ac:dyDescent="0.25">
      <c r="E42" s="31"/>
      <c r="G42" s="31"/>
    </row>
    <row r="43" spans="1:8" x14ac:dyDescent="0.25">
      <c r="E43" s="31"/>
      <c r="G43" s="31"/>
    </row>
    <row r="44" spans="1:8" x14ac:dyDescent="0.25">
      <c r="C44" s="20"/>
      <c r="E44" s="31"/>
      <c r="G44" s="31"/>
      <c r="H44" s="31"/>
    </row>
    <row r="45" spans="1:8" x14ac:dyDescent="0.25">
      <c r="D45" s="23"/>
      <c r="E45" s="14"/>
      <c r="F45" s="14"/>
      <c r="G45" s="31"/>
    </row>
    <row r="46" spans="1:8" s="22" customFormat="1" x14ac:dyDescent="0.25">
      <c r="A46" s="19"/>
      <c r="B46" s="3"/>
      <c r="C46" s="20"/>
      <c r="D46" s="24"/>
      <c r="E46" s="24"/>
      <c r="F46" s="24"/>
      <c r="G46" s="32"/>
      <c r="H46" s="20"/>
    </row>
    <row r="47" spans="1:8" x14ac:dyDescent="0.25">
      <c r="D47" s="4"/>
      <c r="E47" s="36"/>
      <c r="F47" s="36"/>
    </row>
    <row r="48" spans="1:8" ht="18.75" x14ac:dyDescent="0.3">
      <c r="D48" s="4"/>
      <c r="E48" s="36"/>
      <c r="F48" s="36"/>
      <c r="G48" s="45"/>
    </row>
    <row r="49" spans="1:8" ht="18.75" x14ac:dyDescent="0.3">
      <c r="D49" s="4"/>
      <c r="E49" s="36"/>
      <c r="F49" s="47"/>
      <c r="G49" s="46"/>
    </row>
    <row r="50" spans="1:8" x14ac:dyDescent="0.25">
      <c r="D50" s="4"/>
      <c r="E50" s="36"/>
      <c r="F50" s="36"/>
    </row>
    <row r="51" spans="1:8" x14ac:dyDescent="0.25">
      <c r="D51" s="4"/>
      <c r="E51" s="14"/>
      <c r="F51" s="36"/>
    </row>
    <row r="52" spans="1:8" x14ac:dyDescent="0.25">
      <c r="D52" s="4"/>
      <c r="E52" s="14"/>
      <c r="F52" s="36"/>
    </row>
    <row r="53" spans="1:8" x14ac:dyDescent="0.25">
      <c r="D53" s="4"/>
      <c r="E53" s="36"/>
      <c r="F53" s="36"/>
    </row>
    <row r="54" spans="1:8" x14ac:dyDescent="0.25">
      <c r="D54" s="4"/>
      <c r="E54" s="36"/>
      <c r="F54" s="36"/>
    </row>
    <row r="55" spans="1:8" x14ac:dyDescent="0.25">
      <c r="D55" s="4"/>
      <c r="E55" s="36"/>
      <c r="F55" s="36"/>
    </row>
    <row r="56" spans="1:8" s="22" customFormat="1" x14ac:dyDescent="0.25">
      <c r="A56" s="19"/>
      <c r="B56" s="3"/>
      <c r="C56" s="20"/>
      <c r="D56" s="21"/>
      <c r="E56" s="21"/>
      <c r="F56" s="21"/>
      <c r="G56" s="20"/>
      <c r="H56" s="20"/>
    </row>
    <row r="57" spans="1:8" x14ac:dyDescent="0.25">
      <c r="D57" s="4"/>
      <c r="E57" s="36"/>
      <c r="F57" s="36"/>
      <c r="H57" s="20"/>
    </row>
    <row r="58" spans="1:8" x14ac:dyDescent="0.25">
      <c r="D58" s="4"/>
      <c r="E58" s="36"/>
      <c r="F58" s="36"/>
    </row>
    <row r="59" spans="1:8" s="22" customFormat="1" x14ac:dyDescent="0.25">
      <c r="A59" s="19"/>
      <c r="B59" s="3"/>
      <c r="C59" s="20"/>
      <c r="D59" s="21"/>
      <c r="E59" s="21"/>
      <c r="F59" s="21"/>
      <c r="G59" s="20"/>
      <c r="H59" s="20"/>
    </row>
    <row r="60" spans="1:8" x14ac:dyDescent="0.25">
      <c r="D60" s="4"/>
      <c r="E60" s="36"/>
      <c r="F60" s="36"/>
    </row>
    <row r="61" spans="1:8" x14ac:dyDescent="0.25">
      <c r="D61" s="35"/>
      <c r="E61" s="36"/>
      <c r="F61" s="36"/>
    </row>
    <row r="62" spans="1:8" x14ac:dyDescent="0.25">
      <c r="D62" s="4"/>
      <c r="E62" s="36"/>
      <c r="F62" s="36"/>
    </row>
    <row r="63" spans="1:8" x14ac:dyDescent="0.25">
      <c r="D63" s="4"/>
      <c r="E63" s="14"/>
      <c r="F63" s="14"/>
    </row>
    <row r="64" spans="1:8" s="22" customFormat="1" x14ac:dyDescent="0.25">
      <c r="A64" s="19"/>
      <c r="B64" s="3"/>
      <c r="C64" s="20"/>
      <c r="D64" s="21"/>
      <c r="E64" s="21"/>
      <c r="F64" s="21"/>
      <c r="G64" s="20"/>
      <c r="H64" s="20"/>
    </row>
    <row r="66" spans="5:5" x14ac:dyDescent="0.25">
      <c r="E66" s="31"/>
    </row>
  </sheetData>
  <mergeCells count="7">
    <mergeCell ref="A2:H2"/>
    <mergeCell ref="E4:F4"/>
    <mergeCell ref="A4:A5"/>
    <mergeCell ref="B4:B5"/>
    <mergeCell ref="C4:C5"/>
    <mergeCell ref="D4:D5"/>
    <mergeCell ref="G4:H4"/>
  </mergeCells>
  <pageMargins left="0.31496062992125984" right="0.31496062992125984" top="0.15748031496062992" bottom="0.15748031496062992" header="0.31496062992125984" footer="0.31496062992125984"/>
  <pageSetup paperSize="9" scale="85" fitToHeight="21" orientation="landscape" r:id="rId1"/>
  <headerFooter differentFirst="1">
    <oddHeader>&amp;C&amp;P</oddHeader>
  </headerFooter>
  <rowBreaks count="1" manualBreakCount="1">
    <brk id="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2025-06-02T06:27:29Z</cp:lastPrinted>
  <dcterms:created xsi:type="dcterms:W3CDTF">2025-01-06T19:58:35Z</dcterms:created>
  <dcterms:modified xsi:type="dcterms:W3CDTF">2025-06-02T07:15:39Z</dcterms:modified>
</cp:coreProperties>
</file>