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9 сесія 04.06.2025\№874 Зміни бюджет\"/>
    </mc:Choice>
  </mc:AlternateContent>
  <xr:revisionPtr revIDLastSave="0" documentId="13_ncr:1_{BFDB7A59-6AED-436F-ACA1-DA0CC4D824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D20" i="1" l="1"/>
  <c r="F20" i="1" l="1"/>
  <c r="E20" i="1"/>
  <c r="F19" i="1"/>
  <c r="E19" i="1"/>
  <c r="D19" i="1"/>
  <c r="D27" i="1" l="1"/>
  <c r="F27" i="1"/>
  <c r="E27" i="1"/>
  <c r="E18" i="1" l="1"/>
  <c r="E17" i="1" s="1"/>
  <c r="E15" i="1" s="1"/>
  <c r="F26" i="1" l="1"/>
  <c r="F28" i="1"/>
  <c r="E28" i="1"/>
  <c r="D18" i="1"/>
  <c r="D17" i="1" s="1"/>
  <c r="C27" i="1"/>
  <c r="C20" i="1"/>
  <c r="E26" i="1"/>
  <c r="D26" i="1"/>
  <c r="F25" i="1" l="1"/>
  <c r="C21" i="1"/>
  <c r="D28" i="1"/>
  <c r="C28" i="1" s="1"/>
  <c r="E25" i="1"/>
  <c r="C26" i="1"/>
  <c r="F18" i="1"/>
  <c r="F17" i="1" s="1"/>
  <c r="C19" i="1"/>
  <c r="F24" i="1" l="1"/>
  <c r="F29" i="1" s="1"/>
  <c r="E24" i="1"/>
  <c r="E29" i="1" s="1"/>
  <c r="D25" i="1"/>
  <c r="C18" i="1"/>
  <c r="E22" i="1"/>
  <c r="F22" i="1"/>
  <c r="F15" i="1"/>
  <c r="D22" i="1"/>
  <c r="C17" i="1"/>
  <c r="D15" i="1"/>
  <c r="C25" i="1" l="1"/>
  <c r="D24" i="1"/>
  <c r="D29" i="1" s="1"/>
  <c r="C15" i="1"/>
  <c r="C22" i="1"/>
  <c r="C24" i="1" l="1"/>
  <c r="C29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<sst xmlns="http://schemas.openxmlformats.org/spreadsheetml/2006/main" count="43" uniqueCount="37">
  <si>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</si>
  <si>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</si>
  <si>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</si>
  <si>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</si>
  <si>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</si>
  <si>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</si>
  <si>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</si>
  <si>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</si>
  <si>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</si>
  <si>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</si>
  <si>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</si>
  <si>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</si>
  <si>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</si>
  <si>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</si>
  <si>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</si>
  <si>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</si>
  <si>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</si>
  <si>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</si>
  <si>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</si>
  <si>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</si>
  <si>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</si>
  <si>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</si>
  <si>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</si>
  <si>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</si>
  <si>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</si>
  <si>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</si>
  <si>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</si>
  <si>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</si>
  <si>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</si>
  <si>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</si>
  <si>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</si>
  <si>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</si>
  <si>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Фінансування бюджету Чорноморської міської територіальної громади  на 2025 рік</t>
  </si>
  <si>
    <t>"Додаток 2</t>
  </si>
  <si>
    <t>від  23.12.2024 № 754 - VIII"</t>
  </si>
  <si>
    <t>Додаток 1</t>
  </si>
  <si>
    <t>від  04.06.2025 №   874 -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</si>
</sst>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workbookViewId="0">
      <selection activeCell="D3" sqref="D3:E3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35</v>
      </c>
    </row>
    <row r="2" spans="1:6" x14ac:dyDescent="0.3">
      <c r="D2" s="1" t="s">
        <v>27</v>
      </c>
    </row>
    <row r="3" spans="1:6" x14ac:dyDescent="0.3">
      <c r="D3" s="1" t="s">
        <v>36</v>
      </c>
    </row>
    <row r="5" spans="1:6" x14ac:dyDescent="0.3">
      <c r="D5" s="1" t="s">
        <v>33</v>
      </c>
    </row>
    <row r="6" spans="1:6" x14ac:dyDescent="0.3">
      <c r="D6" s="1" t="s">
        <v>27</v>
      </c>
    </row>
    <row r="7" spans="1:6" x14ac:dyDescent="0.3">
      <c r="D7" s="1" t="s">
        <v>34</v>
      </c>
    </row>
    <row r="8" spans="1:6" ht="25.5" customHeight="1" x14ac:dyDescent="0.3">
      <c r="A8" s="24" t="s">
        <v>32</v>
      </c>
      <c r="B8" s="25"/>
      <c r="C8" s="25"/>
      <c r="D8" s="25"/>
      <c r="E8" s="25"/>
      <c r="F8" s="25"/>
    </row>
    <row r="9" spans="1:6" x14ac:dyDescent="0.3">
      <c r="A9" s="16" t="s">
        <v>28</v>
      </c>
    </row>
    <row r="10" spans="1:6" x14ac:dyDescent="0.3">
      <c r="A10" s="1" t="s">
        <v>0</v>
      </c>
      <c r="F10" s="5" t="s">
        <v>1</v>
      </c>
    </row>
    <row r="11" spans="1:6" s="6" customFormat="1" ht="13.65" customHeight="1" x14ac:dyDescent="0.25">
      <c r="A11" s="26" t="s">
        <v>2</v>
      </c>
      <c r="B11" s="26" t="s">
        <v>3</v>
      </c>
      <c r="C11" s="26" t="s">
        <v>4</v>
      </c>
      <c r="D11" s="26" t="s">
        <v>5</v>
      </c>
      <c r="E11" s="26" t="s">
        <v>6</v>
      </c>
      <c r="F11" s="26"/>
    </row>
    <row r="12" spans="1:6" s="6" customFormat="1" ht="13.65" customHeight="1" x14ac:dyDescent="0.25">
      <c r="A12" s="26"/>
      <c r="B12" s="26"/>
      <c r="C12" s="26"/>
      <c r="D12" s="26"/>
      <c r="E12" s="26" t="s">
        <v>7</v>
      </c>
      <c r="F12" s="26" t="s">
        <v>8</v>
      </c>
    </row>
    <row r="13" spans="1:6" s="6" customFormat="1" ht="13.2" x14ac:dyDescent="0.25">
      <c r="A13" s="26"/>
      <c r="B13" s="26"/>
      <c r="C13" s="26"/>
      <c r="D13" s="26"/>
      <c r="E13" s="26"/>
      <c r="F13" s="26"/>
    </row>
    <row r="14" spans="1:6" s="6" customFormat="1" ht="13.2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</row>
    <row r="15" spans="1:6" s="14" customFormat="1" ht="13.65" customHeight="1" x14ac:dyDescent="0.25">
      <c r="A15" s="27" t="s">
        <v>30</v>
      </c>
      <c r="B15" s="27"/>
      <c r="C15" s="15">
        <f>-C17</f>
        <v>-297330867.68000001</v>
      </c>
      <c r="D15" s="15">
        <f t="shared" ref="D15:F15" si="0">-D17</f>
        <v>-41021603.870000005</v>
      </c>
      <c r="E15" s="15">
        <f>-E17</f>
        <v>-256309263.81</v>
      </c>
      <c r="F15" s="15">
        <f t="shared" si="0"/>
        <v>-248669029.63</v>
      </c>
    </row>
    <row r="16" spans="1:6" ht="21.45" customHeight="1" x14ac:dyDescent="0.3">
      <c r="A16" s="21" t="s">
        <v>9</v>
      </c>
      <c r="B16" s="22"/>
      <c r="C16" s="22"/>
      <c r="D16" s="22"/>
      <c r="E16" s="22"/>
      <c r="F16" s="23"/>
    </row>
    <row r="17" spans="1:7" x14ac:dyDescent="0.3">
      <c r="A17" s="7" t="s">
        <v>10</v>
      </c>
      <c r="B17" s="8" t="s">
        <v>11</v>
      </c>
      <c r="C17" s="2">
        <f t="shared" ref="C17:C21" si="1">D17+E17</f>
        <v>297330867.68000001</v>
      </c>
      <c r="D17" s="2">
        <f>D18</f>
        <v>41021603.870000005</v>
      </c>
      <c r="E17" s="2">
        <f>E18</f>
        <v>256309263.81</v>
      </c>
      <c r="F17" s="2">
        <f t="shared" ref="F17" si="2">F18</f>
        <v>248669029.63</v>
      </c>
    </row>
    <row r="18" spans="1:7" ht="31.2" x14ac:dyDescent="0.3">
      <c r="A18" s="7" t="s">
        <v>12</v>
      </c>
      <c r="B18" s="8" t="s">
        <v>13</v>
      </c>
      <c r="C18" s="2">
        <f t="shared" si="1"/>
        <v>297330867.68000001</v>
      </c>
      <c r="D18" s="2">
        <f>D19-D20+D21</f>
        <v>41021603.870000005</v>
      </c>
      <c r="E18" s="2">
        <f>E19-E20+E21</f>
        <v>256309263.81</v>
      </c>
      <c r="F18" s="2">
        <f t="shared" ref="F18" si="3">F19-F20+F21</f>
        <v>248669029.63</v>
      </c>
    </row>
    <row r="19" spans="1:7" x14ac:dyDescent="0.3">
      <c r="A19" s="9" t="s">
        <v>14</v>
      </c>
      <c r="B19" s="10" t="s">
        <v>15</v>
      </c>
      <c r="C19" s="3">
        <f t="shared" si="1"/>
        <v>315071704.06999999</v>
      </c>
      <c r="D19" s="3">
        <f>1000000+173766978.08+99831698.99</f>
        <v>274598677.06999999</v>
      </c>
      <c r="E19" s="3">
        <f>336382.94+15956683.79+1133777.9+9654.75+7220800+15815727.62</f>
        <v>40473027</v>
      </c>
      <c r="F19" s="3">
        <f>336382.94+15815727.62</f>
        <v>16152110.559999999</v>
      </c>
      <c r="G19" s="18"/>
    </row>
    <row r="20" spans="1:7" x14ac:dyDescent="0.3">
      <c r="A20" s="9" t="s">
        <v>16</v>
      </c>
      <c r="B20" s="10" t="s">
        <v>17</v>
      </c>
      <c r="C20" s="3">
        <f t="shared" si="1"/>
        <v>17740836.390000001</v>
      </c>
      <c r="D20" s="3">
        <f>1000000+173766978.08+99831698.99-58351900-4000000-97827875.88-113418830</f>
        <v>1000071.1899999976</v>
      </c>
      <c r="E20" s="3">
        <f>336382.94+15956683.79+1133777.9+9654.75+7220800+15815727.62-336300-359434.18-7220800-15815727.62</f>
        <v>16740765.200000001</v>
      </c>
      <c r="F20" s="3">
        <f>336382.94+15815727.62-336300-15815727.62</f>
        <v>82.939999999478459</v>
      </c>
    </row>
    <row r="21" spans="1:7" ht="46.8" x14ac:dyDescent="0.3">
      <c r="A21" s="13">
        <v>208400</v>
      </c>
      <c r="B21" s="10" t="s">
        <v>29</v>
      </c>
      <c r="C21" s="3">
        <f t="shared" si="1"/>
        <v>0</v>
      </c>
      <c r="D21" s="3">
        <f>-9000000-1000000-177557761.01-18934925-514000+800000-6204622-6000000-11877678-4288016+2000000</f>
        <v>-232577002.00999999</v>
      </c>
      <c r="E21" s="3">
        <f>9000000+1000000+177557761.01+18934925+514000-800000+6204622+6000000+11877678+4288016-2000000</f>
        <v>232577002.00999999</v>
      </c>
      <c r="F21" s="3">
        <f>9000000+1000000+177557761.01+18934925+514000-800000+6204622+6000000+11877678+4228016-2000000</f>
        <v>232517002.00999999</v>
      </c>
    </row>
    <row r="22" spans="1:7" x14ac:dyDescent="0.3">
      <c r="A22" s="11" t="s">
        <v>19</v>
      </c>
      <c r="B22" s="12" t="s">
        <v>18</v>
      </c>
      <c r="C22" s="4">
        <f>C17</f>
        <v>297330867.68000001</v>
      </c>
      <c r="D22" s="4">
        <f>D17</f>
        <v>41021603.870000005</v>
      </c>
      <c r="E22" s="4">
        <f>E17</f>
        <v>256309263.81</v>
      </c>
      <c r="F22" s="4">
        <f>F17</f>
        <v>248669029.63</v>
      </c>
    </row>
    <row r="23" spans="1:7" ht="21.45" customHeight="1" x14ac:dyDescent="0.3">
      <c r="A23" s="21" t="s">
        <v>20</v>
      </c>
      <c r="B23" s="22"/>
      <c r="C23" s="22"/>
      <c r="D23" s="22"/>
      <c r="E23" s="22"/>
      <c r="F23" s="23"/>
    </row>
    <row r="24" spans="1:7" ht="31.2" x14ac:dyDescent="0.3">
      <c r="A24" s="7" t="s">
        <v>21</v>
      </c>
      <c r="B24" s="8" t="s">
        <v>22</v>
      </c>
      <c r="C24" s="2">
        <f>D24+E24</f>
        <v>297330867.68000001</v>
      </c>
      <c r="D24" s="2">
        <f>D25</f>
        <v>41021603.870000005</v>
      </c>
      <c r="E24" s="2">
        <f t="shared" ref="E24:F24" si="4">E25</f>
        <v>256309263.81</v>
      </c>
      <c r="F24" s="2">
        <f t="shared" si="4"/>
        <v>248669029.63</v>
      </c>
    </row>
    <row r="25" spans="1:7" x14ac:dyDescent="0.3">
      <c r="A25" s="7" t="s">
        <v>23</v>
      </c>
      <c r="B25" s="8" t="s">
        <v>24</v>
      </c>
      <c r="C25" s="2">
        <f t="shared" ref="C25:C28" si="5">D25+E25</f>
        <v>297330867.68000001</v>
      </c>
      <c r="D25" s="2">
        <f>D26-D27+D28</f>
        <v>41021603.870000005</v>
      </c>
      <c r="E25" s="2">
        <f t="shared" ref="E25:F25" si="6">E26-E27+E28</f>
        <v>256309263.81</v>
      </c>
      <c r="F25" s="2">
        <f t="shared" si="6"/>
        <v>248669029.63</v>
      </c>
    </row>
    <row r="26" spans="1:7" x14ac:dyDescent="0.3">
      <c r="A26" s="9" t="s">
        <v>25</v>
      </c>
      <c r="B26" s="10" t="s">
        <v>15</v>
      </c>
      <c r="C26" s="3">
        <f t="shared" si="5"/>
        <v>315071704.06999999</v>
      </c>
      <c r="D26" s="3">
        <f>D19</f>
        <v>274598677.06999999</v>
      </c>
      <c r="E26" s="3">
        <f t="shared" ref="E26:F26" si="7">E19</f>
        <v>40473027</v>
      </c>
      <c r="F26" s="3">
        <f t="shared" si="7"/>
        <v>16152110.559999999</v>
      </c>
    </row>
    <row r="27" spans="1:7" x14ac:dyDescent="0.3">
      <c r="A27" s="9" t="s">
        <v>26</v>
      </c>
      <c r="B27" s="10" t="s">
        <v>17</v>
      </c>
      <c r="C27" s="3">
        <f t="shared" si="5"/>
        <v>17740836.390000001</v>
      </c>
      <c r="D27" s="3">
        <f>D20</f>
        <v>1000071.1899999976</v>
      </c>
      <c r="E27" s="3">
        <f t="shared" ref="E27:F27" si="8">E20</f>
        <v>16740765.200000001</v>
      </c>
      <c r="F27" s="3">
        <f t="shared" si="8"/>
        <v>82.939999999478459</v>
      </c>
    </row>
    <row r="28" spans="1:7" ht="46.8" x14ac:dyDescent="0.3">
      <c r="A28" s="13">
        <v>602400</v>
      </c>
      <c r="B28" s="10" t="s">
        <v>29</v>
      </c>
      <c r="C28" s="3">
        <f t="shared" si="5"/>
        <v>0</v>
      </c>
      <c r="D28" s="3">
        <f>D21</f>
        <v>-232577002.00999999</v>
      </c>
      <c r="E28" s="3">
        <f>E21</f>
        <v>232577002.00999999</v>
      </c>
      <c r="F28" s="3">
        <f>F21</f>
        <v>232517002.00999999</v>
      </c>
    </row>
    <row r="29" spans="1:7" x14ac:dyDescent="0.3">
      <c r="A29" s="11" t="s">
        <v>19</v>
      </c>
      <c r="B29" s="12" t="s">
        <v>18</v>
      </c>
      <c r="C29" s="2">
        <f>C24</f>
        <v>297330867.68000001</v>
      </c>
      <c r="D29" s="2">
        <f t="shared" ref="D29:F29" si="9">D24</f>
        <v>41021603.870000005</v>
      </c>
      <c r="E29" s="2">
        <f t="shared" si="9"/>
        <v>256309263.81</v>
      </c>
      <c r="F29" s="2">
        <f t="shared" si="9"/>
        <v>248669029.63</v>
      </c>
    </row>
    <row r="31" spans="1:7" x14ac:dyDescent="0.3">
      <c r="A31" s="19" t="s">
        <v>31</v>
      </c>
      <c r="B31" s="20"/>
      <c r="C31" s="20"/>
      <c r="D31" s="20"/>
      <c r="E31" s="20"/>
      <c r="F31" s="20"/>
    </row>
  </sheetData>
  <mergeCells count="12">
    <mergeCell ref="A31:F31"/>
    <mergeCell ref="A16:F16"/>
    <mergeCell ref="A23:F23"/>
    <mergeCell ref="A8:F8"/>
    <mergeCell ref="A11:A13"/>
    <mergeCell ref="B11:B13"/>
    <mergeCell ref="C11:C13"/>
    <mergeCell ref="D11:D13"/>
    <mergeCell ref="E11:F11"/>
    <mergeCell ref="E12:E13"/>
    <mergeCell ref="F12:F13"/>
    <mergeCell ref="A15:B15"/>
  </mergeCells>
  <pageMargins left="0.78740157480314965" right="0.19685039370078741" top="0.39370078740157483" bottom="0.19685039370078741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2024-12-15T14:56:30Z</cp:lastPrinted>
  <dcterms:created xsi:type="dcterms:W3CDTF">2021-12-07T08:29:48Z</dcterms:created>
  <dcterms:modified xsi:type="dcterms:W3CDTF">2025-06-04T07:51:34Z</dcterms:modified>
</cp:coreProperties>
</file>