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SHARE\0-Старые данные\SHARE\Бюджет 2025\УТОЧНЕННЯ\7_НАСТУПНЕ\на сайт рада\"/>
    </mc:Choice>
  </mc:AlternateContent>
  <bookViews>
    <workbookView xWindow="-108" yWindow="-108" windowWidth="23256" windowHeight="12576"/>
  </bookViews>
  <sheets>
    <sheet name="2025" sheetId="6" r:id="rId1"/>
  </sheets>
  <definedNames>
    <definedName name="_xlnm.Print_Titles" localSheetId="0">'2025'!$11:$11</definedName>
    <definedName name="_xlnm.Print_Area" localSheetId="0">'2025'!$A$1:$D$37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 i="6" l="1"/>
  <c r="D20" i="6" l="1"/>
  <c r="D19" i="6" s="1"/>
  <c r="F20" i="6"/>
  <c r="D23" i="6" l="1"/>
  <c r="G29" i="6" l="1"/>
  <c r="G30" i="6"/>
  <c r="G34" i="6"/>
  <c r="F23" i="6" l="1"/>
  <c r="F22" i="6" s="1"/>
  <c r="F19" i="6" s="1"/>
  <c r="G23" i="6" l="1"/>
  <c r="D22" i="6" l="1"/>
  <c r="D13" i="6" l="1"/>
  <c r="D18" i="6" l="1"/>
  <c r="D16" i="6" s="1"/>
  <c r="H12" i="6" s="1"/>
  <c r="F18" i="6" l="1"/>
</calcChain>
</file>

<file path=xl/sharedStrings.xml><?xml version="1.0" encoding="utf-8"?>
<sst xmlns="http://schemas.openxmlformats.org/spreadsheetml/2006/main" count="44" uniqueCount="42">
  <si>
    <t>КДБ/Код ТПКВКМБ/ТКВКБМС</t>
  </si>
  <si>
    <t>Код ФКВКБ</t>
  </si>
  <si>
    <t>Найменування доходів/бюджетної програми/види робіт</t>
  </si>
  <si>
    <t>в т.ч.</t>
  </si>
  <si>
    <t xml:space="preserve">Видатки, всього - </t>
  </si>
  <si>
    <t>Розвитку</t>
  </si>
  <si>
    <t>0490</t>
  </si>
  <si>
    <r>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r>
    <r>
      <rPr>
        <i/>
        <sz val="12"/>
        <color theme="1"/>
        <rFont val="Times New Roman"/>
        <family val="1"/>
        <charset val="204"/>
      </rPr>
      <t/>
    </r>
  </si>
  <si>
    <t>в т.ч. за об'єктами:</t>
  </si>
  <si>
    <t xml:space="preserve">Надходження, всього - </t>
  </si>
  <si>
    <t xml:space="preserve">Цільові фонди, утворені Верховною Радою Автономної Республіки Крим, органами місцевого самоврядування та місцевими органами виконавчої влади  </t>
  </si>
  <si>
    <t>за рах. залишків</t>
  </si>
  <si>
    <t>за рах. доходів</t>
  </si>
  <si>
    <t>Обсяг доходів/обсяг видатків, грн</t>
  </si>
  <si>
    <t>Відділ комунального господарства та благоустрою Чорноморської міської ради Одеського району Одеської області</t>
  </si>
  <si>
    <t>Кошторис</t>
  </si>
  <si>
    <t>Начальник фінансового управління</t>
  </si>
  <si>
    <t>Ольга ЯКОВЕНКО</t>
  </si>
  <si>
    <t>за рах.бюджету</t>
  </si>
  <si>
    <t xml:space="preserve">                                                                                                      до рішення Чорноморської міської ради</t>
  </si>
  <si>
    <t xml:space="preserve">                                                                                                     до рішення Чорноморської міської ради</t>
  </si>
  <si>
    <t xml:space="preserve">                                                                                                     "Додаток  12</t>
  </si>
  <si>
    <t xml:space="preserve">                                                                                                     від  23.12.2024 № 754 - VIII"</t>
  </si>
  <si>
    <t>Цільового фонду соціально – економічного та культурного розвитку,  виконання заходів та робіт з територіальної оборони, підтримки населення в умовах надзвичайного стану Чорноморської міської територіальної громади  на  2025 рік</t>
  </si>
  <si>
    <t>Капітальний ремонт покрівлі житлового будинку за адресою: Одеська область, Одеський район, м.Чорноморськ, вул.1 Травня, 10-Б (ОСББ "Будинки АББО") - співфінансування коштами ОСББ</t>
  </si>
  <si>
    <t>Капітальний ремонт багатоквартирного житлового будинку, оздоблення пандусів ОСББ "Паркова 22-А", за адресою: м.Чорноморськ, вул.Паркова 22-А - співфінансування коштами ОСББ</t>
  </si>
  <si>
    <t>Капітальний ремонт ганку 1-го під'їзду в житловому багатоквартирному будинку ОСББ "НОМЕР СІМ" за адресою: м.Чорноморськ, вул.Лазурна, 2 - співфінансування коштами ОСББ</t>
  </si>
  <si>
    <t>Капітальний ремонт (заміна) ліфту у 3му під'їзді житлового будинку за адресою: Одеська область, Одеський район, м. Чорноморськ, пр. Миру, 30 (ОСББ "Мирний 30") - співфінансування коштами ОСББ</t>
  </si>
  <si>
    <t>Залишки коштів цільового фонду станом на 01.01.2025р., до розподілу</t>
  </si>
  <si>
    <t xml:space="preserve">                                                                                                      від                       2025  №              - VIII</t>
  </si>
  <si>
    <t>Капітальний ремонт вимощення (6, 7, 8 під'їздів) житлового багатоквартирного будинку ОСББ "НОМЕР СІМ" за адресою: м.Чорноморськ, вул.Лазурна, 2</t>
  </si>
  <si>
    <t>Капітальний ремонт мереж теплопостачання в житловому багатоквартирному будинку ЖБК "Лазурна 1" за адресою: м.Чорноморськ, вул.Лазурна, 1</t>
  </si>
  <si>
    <t>Капітальний ремонт (заміна вікон) в житловому багатоквартирному будинку ЖБК "Лазурна 1" за адресою: м.Чорноморськ, вул.Лазурна, 1</t>
  </si>
  <si>
    <t>Капітальний ремонт електричних мереж в житловому багатоквартирному будинку ОСББ "Парусна-5" за адресою: м.Чорноморськ, вул.Парусна, 5</t>
  </si>
  <si>
    <t>Капітальний ремонт покрівлі (розробка проектно-кошторисної документації та виконання її експертизи) житлового багатоквартирного будинку ОСББ "Еверест 11А" за адресою: м.Чорноморськ, вул.Радісна, 11а</t>
  </si>
  <si>
    <t>Капітальний ремонт багатоквартирного житлового будинку ОСББ "Паркова 22-А" за адресою: м.Чорноморськ, вул.Паркова, 22-А</t>
  </si>
  <si>
    <t>Співфінансування ЖБК та ОСББ заходів  відповідно до Міської цільової програми сприяння діяльності об’єднань співвласників багатоквартирних будинків, житлово-будівельних кооперативів у багатоквартирних будинках на території Чорноморської міської територіальної громади на 2023-2025 роки, всього</t>
  </si>
  <si>
    <t>Реконструкція теплогенераторної (розробка проектно-кошторисної документації та виконання її експертизи) в житловому багатоквартирному будинку ОСББ "НОМЕР ШІСТЬ" за адресою: м.Чорноморськ, вул.Шевченка, 9а</t>
  </si>
  <si>
    <t xml:space="preserve">                                                                                                      Додаток 7</t>
  </si>
  <si>
    <t>0217691</t>
  </si>
  <si>
    <t>Виконавчий комітет Чорноморської міської ради Одеського району Одеської області</t>
  </si>
  <si>
    <t>Придбання Мамографічної рентгенодіагностичної системи  для Комунального некомерційного підприємства "Чорноморська лікарня" Чорноморської міської ради Одеського району Одеської області (співфінансування за рахунок благодійної фінансової допомоги на безповоротній та безоплатній основі від компанії Logistics Plus Inc., Ері, штат Пенсильванія, еквівалент 50 000 доларів США за курсом НБУ станом на 30.06.2025р. - 41,6409 за 1 долар США)</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</si>
</sst>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charset val="204"/>
      <scheme val="minor"/>
    </font>
    <font>
      <b/>
      <sz val="12"/>
      <color theme="1"/>
      <name val="Times New Roman"/>
      <family val="1"/>
      <charset val="204"/>
    </font>
    <font>
      <sz val="12"/>
      <color theme="1"/>
      <name val="Times New Roman"/>
      <family val="1"/>
      <charset val="204"/>
    </font>
    <font>
      <i/>
      <sz val="12"/>
      <color theme="1"/>
      <name val="Times New Roman"/>
      <family val="1"/>
      <charset val="204"/>
    </font>
    <font>
      <b/>
      <i/>
      <sz val="12"/>
      <color theme="1"/>
      <name val="Times New Roman"/>
      <family val="1"/>
      <charset val="204"/>
    </font>
    <font>
      <sz val="12"/>
      <color rgb="FF000000"/>
      <name val="Times New Roman"/>
      <family val="1"/>
      <charset val="204"/>
    </font>
    <font>
      <i/>
      <sz val="12"/>
      <color rgb="FF000000"/>
      <name val="Times New Roman"/>
      <family val="1"/>
      <charset val="204"/>
    </font>
    <font>
      <sz val="11"/>
      <color indexed="8"/>
      <name val="Calibri"/>
      <family val="2"/>
      <charset val="204"/>
    </font>
    <font>
      <sz val="10"/>
      <color theme="1"/>
      <name val="Times New Roman"/>
      <family val="1"/>
      <charset val="204"/>
    </font>
    <font>
      <b/>
      <sz val="12"/>
      <color rgb="FF0000FF"/>
      <name val="Times New Roman"/>
      <family val="1"/>
      <charset val="204"/>
    </font>
    <font>
      <i/>
      <sz val="11"/>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theme="7"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7" fillId="0" borderId="0"/>
  </cellStyleXfs>
  <cellXfs count="63">
    <xf numFmtId="0" fontId="0" fillId="0" borderId="0" xfId="0"/>
    <xf numFmtId="0" fontId="2" fillId="0" borderId="0" xfId="0" applyFont="1"/>
    <xf numFmtId="0" fontId="1" fillId="0" borderId="1" xfId="0" applyFont="1" applyBorder="1" applyAlignment="1">
      <alignment horizontal="center" vertical="center" wrapText="1"/>
    </xf>
    <xf numFmtId="0" fontId="2" fillId="2" borderId="0" xfId="0" applyFont="1" applyFill="1" applyAlignment="1">
      <alignment horizontal="right"/>
    </xf>
    <xf numFmtId="0" fontId="1" fillId="0" borderId="1" xfId="0" applyFont="1" applyBorder="1" applyAlignment="1">
      <alignment horizontal="justify" vertical="center" wrapText="1"/>
    </xf>
    <xf numFmtId="4" fontId="1" fillId="0" borderId="1" xfId="0" applyNumberFormat="1" applyFont="1" applyBorder="1" applyAlignment="1">
      <alignment horizontal="center" vertical="center" wrapText="1"/>
    </xf>
    <xf numFmtId="0" fontId="3"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4"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6" fillId="0" borderId="1" xfId="0" applyFont="1" applyBorder="1" applyAlignment="1">
      <alignment horizontal="justify" vertical="center" wrapText="1"/>
    </xf>
    <xf numFmtId="0" fontId="8" fillId="0" borderId="0" xfId="0" applyFont="1"/>
    <xf numFmtId="0" fontId="9" fillId="0" borderId="0" xfId="0" applyFont="1" applyAlignment="1">
      <alignment horizontal="left"/>
    </xf>
    <xf numFmtId="0" fontId="2" fillId="0" borderId="0" xfId="0" applyFont="1" applyAlignment="1">
      <alignment horizontal="left"/>
    </xf>
    <xf numFmtId="0" fontId="2" fillId="0" borderId="0" xfId="0" applyFont="1" applyAlignment="1">
      <alignment horizontal="right"/>
    </xf>
    <xf numFmtId="4" fontId="2" fillId="0" borderId="1" xfId="0" applyNumberFormat="1" applyFont="1" applyBorder="1" applyAlignment="1">
      <alignment horizontal="center" vertical="center"/>
    </xf>
    <xf numFmtId="4" fontId="0" fillId="0" borderId="0" xfId="0" applyNumberFormat="1"/>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0" fillId="2" borderId="0" xfId="0" applyFill="1"/>
    <xf numFmtId="0" fontId="1" fillId="0" borderId="2" xfId="0" applyFont="1" applyBorder="1" applyAlignment="1">
      <alignment horizontal="center" vertical="center" wrapText="1"/>
    </xf>
    <xf numFmtId="0" fontId="0" fillId="0" borderId="0" xfId="0" applyAlignment="1">
      <alignment vertical="center"/>
    </xf>
    <xf numFmtId="0" fontId="0" fillId="2" borderId="0" xfId="0" applyFill="1" applyAlignment="1">
      <alignment vertical="center"/>
    </xf>
    <xf numFmtId="4" fontId="0" fillId="0" borderId="0" xfId="0" applyNumberFormat="1" applyAlignment="1">
      <alignment horizontal="center" vertical="center"/>
    </xf>
    <xf numFmtId="0" fontId="8" fillId="0" borderId="0" xfId="0" applyFont="1" applyAlignment="1">
      <alignment vertical="center"/>
    </xf>
    <xf numFmtId="0" fontId="1" fillId="2" borderId="1" xfId="0" applyFont="1" applyFill="1" applyBorder="1" applyAlignment="1">
      <alignment horizontal="justify" vertical="center" wrapText="1"/>
    </xf>
    <xf numFmtId="4" fontId="1" fillId="2" borderId="1"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xf>
    <xf numFmtId="0" fontId="3" fillId="2" borderId="1" xfId="0" applyFont="1" applyFill="1" applyBorder="1" applyAlignment="1">
      <alignment horizontal="justify" vertical="center" wrapText="1"/>
    </xf>
    <xf numFmtId="4" fontId="1" fillId="2" borderId="1" xfId="0" applyNumberFormat="1" applyFont="1" applyFill="1" applyBorder="1" applyAlignment="1">
      <alignment horizontal="justify" vertical="center" wrapText="1"/>
    </xf>
    <xf numFmtId="0" fontId="2" fillId="2" borderId="1" xfId="0" applyFont="1" applyFill="1" applyBorder="1" applyAlignment="1">
      <alignment vertical="center" wrapText="1"/>
    </xf>
    <xf numFmtId="0" fontId="2" fillId="2" borderId="1" xfId="0" applyFont="1" applyFill="1" applyBorder="1" applyAlignment="1">
      <alignment horizontal="justify" vertical="center" wrapText="1"/>
    </xf>
    <xf numFmtId="0" fontId="4" fillId="2" borderId="1" xfId="0" applyFont="1" applyFill="1" applyBorder="1" applyAlignment="1">
      <alignment horizontal="justify" vertical="center" wrapText="1"/>
    </xf>
    <xf numFmtId="0" fontId="5" fillId="2" borderId="1" xfId="0" applyFont="1" applyFill="1" applyBorder="1" applyAlignment="1">
      <alignment horizontal="justify" vertical="center" wrapText="1"/>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 fontId="0" fillId="2" borderId="0" xfId="0" applyNumberFormat="1" applyFill="1" applyAlignment="1">
      <alignment vertical="center"/>
    </xf>
    <xf numFmtId="0" fontId="1" fillId="0" borderId="0" xfId="0" applyFont="1" applyAlignment="1">
      <alignment horizontal="center" vertical="center" wrapText="1"/>
    </xf>
    <xf numFmtId="4" fontId="3" fillId="3" borderId="3" xfId="0" applyNumberFormat="1" applyFont="1" applyFill="1" applyBorder="1" applyAlignment="1">
      <alignment horizontal="center" vertical="center" wrapText="1"/>
    </xf>
    <xf numFmtId="4" fontId="10" fillId="0" borderId="0" xfId="0" applyNumberFormat="1" applyFont="1" applyAlignment="1">
      <alignment horizontal="center" vertical="center"/>
    </xf>
    <xf numFmtId="0" fontId="10" fillId="0" borderId="0" xfId="0" applyFont="1" applyAlignment="1">
      <alignment vertical="center"/>
    </xf>
    <xf numFmtId="4" fontId="10" fillId="2" borderId="0" xfId="0" applyNumberFormat="1" applyFont="1" applyFill="1" applyAlignment="1">
      <alignment horizontal="center" vertical="center"/>
    </xf>
    <xf numFmtId="0" fontId="10" fillId="2" borderId="0" xfId="0" applyFont="1" applyFill="1" applyAlignment="1">
      <alignment vertical="center"/>
    </xf>
    <xf numFmtId="4" fontId="0" fillId="0" borderId="0" xfId="0" applyNumberFormat="1" applyAlignment="1">
      <alignment vertical="center"/>
    </xf>
    <xf numFmtId="0" fontId="1" fillId="0" borderId="4" xfId="0" applyFont="1" applyBorder="1" applyAlignment="1">
      <alignment horizontal="center" vertical="center" wrapText="1"/>
    </xf>
    <xf numFmtId="4" fontId="2" fillId="0" borderId="4" xfId="0" applyNumberFormat="1" applyFont="1" applyBorder="1" applyAlignment="1">
      <alignment horizontal="center" vertical="center"/>
    </xf>
    <xf numFmtId="4" fontId="2" fillId="2" borderId="4" xfId="0" applyNumberFormat="1" applyFont="1" applyFill="1" applyBorder="1" applyAlignment="1">
      <alignment horizontal="center" vertical="center"/>
    </xf>
    <xf numFmtId="4" fontId="1" fillId="2" borderId="4" xfId="0" applyNumberFormat="1" applyFont="1" applyFill="1" applyBorder="1" applyAlignment="1">
      <alignment horizontal="center" vertical="center" wrapText="1"/>
    </xf>
    <xf numFmtId="4" fontId="2" fillId="0" borderId="4" xfId="0" applyNumberFormat="1" applyFont="1" applyBorder="1" applyAlignment="1">
      <alignment horizontal="center" vertical="center" wrapText="1"/>
    </xf>
    <xf numFmtId="4" fontId="3" fillId="3" borderId="5" xfId="0" applyNumberFormat="1" applyFont="1" applyFill="1" applyBorder="1" applyAlignment="1">
      <alignment horizontal="center" vertical="center" wrapText="1"/>
    </xf>
    <xf numFmtId="0" fontId="1" fillId="0" borderId="1" xfId="0" applyFont="1" applyBorder="1" applyAlignment="1">
      <alignment horizontal="left" vertical="center" wrapText="1"/>
    </xf>
    <xf numFmtId="0" fontId="3" fillId="2" borderId="1" xfId="0" applyFont="1" applyFill="1" applyBorder="1" applyAlignment="1">
      <alignment horizontal="left" vertical="center" wrapText="1"/>
    </xf>
    <xf numFmtId="4" fontId="3" fillId="2" borderId="1" xfId="0" applyNumberFormat="1" applyFont="1" applyFill="1" applyBorder="1" applyAlignment="1">
      <alignment horizontal="center" vertical="center" wrapText="1"/>
    </xf>
    <xf numFmtId="4" fontId="3" fillId="3" borderId="0" xfId="0" applyNumberFormat="1" applyFont="1" applyFill="1" applyAlignment="1">
      <alignment horizontal="center" vertical="center" wrapText="1"/>
    </xf>
    <xf numFmtId="0" fontId="10" fillId="2" borderId="0" xfId="0" applyFont="1" applyFill="1"/>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0" fillId="0" borderId="0" xfId="0" applyAlignment="1">
      <alignment horizontal="left" vertical="center"/>
    </xf>
    <xf numFmtId="0" fontId="10" fillId="2" borderId="0" xfId="0" applyFont="1" applyFill="1" applyAlignment="1">
      <alignment horizontal="left" vertical="center"/>
    </xf>
    <xf numFmtId="0" fontId="0" fillId="2" borderId="0" xfId="0" applyFill="1" applyAlignment="1">
      <alignment horizontal="left" vertical="center"/>
    </xf>
    <xf numFmtId="0" fontId="1" fillId="0" borderId="0" xfId="0" applyFont="1" applyAlignment="1">
      <alignment horizontal="center" vertical="center" wrapText="1"/>
    </xf>
    <xf numFmtId="0" fontId="8" fillId="2" borderId="0" xfId="0" applyFont="1" applyFill="1" applyAlignment="1">
      <alignment horizontal="left"/>
    </xf>
  </cellXfs>
  <cellStyles count="2">
    <cellStyle name="Звичайний" xfId="0" builtinId="0"/>
    <cellStyle name="Обычный 2" xfId="1"/>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tabSelected="1" view="pageBreakPreview" topLeftCell="A16" zoomScaleNormal="100" zoomScaleSheetLayoutView="100" workbookViewId="0">
      <selection activeCell="C21" sqref="C21"/>
    </sheetView>
  </sheetViews>
  <sheetFormatPr defaultRowHeight="14.4" x14ac:dyDescent="0.3"/>
  <cols>
    <col min="1" max="1" width="13.6640625" customWidth="1"/>
    <col min="2" max="2" width="11.33203125" customWidth="1"/>
    <col min="3" max="3" width="61.33203125" customWidth="1"/>
    <col min="4" max="4" width="17.6640625" customWidth="1"/>
    <col min="5" max="7" width="14.6640625" hidden="1" customWidth="1"/>
    <col min="8" max="8" width="14.6640625" style="22" hidden="1" customWidth="1"/>
    <col min="9" max="10" width="14.6640625" customWidth="1"/>
  </cols>
  <sheetData>
    <row r="1" spans="1:9" s="12" customFormat="1" ht="14.4" customHeight="1" x14ac:dyDescent="0.25">
      <c r="C1" s="62" t="s">
        <v>38</v>
      </c>
      <c r="D1" s="62"/>
      <c r="H1" s="25"/>
    </row>
    <row r="2" spans="1:9" s="12" customFormat="1" ht="14.4" customHeight="1" x14ac:dyDescent="0.25">
      <c r="C2" s="62" t="s">
        <v>19</v>
      </c>
      <c r="D2" s="62"/>
      <c r="H2" s="25"/>
    </row>
    <row r="3" spans="1:9" s="12" customFormat="1" ht="14.4" customHeight="1" x14ac:dyDescent="0.25">
      <c r="C3" s="62" t="s">
        <v>29</v>
      </c>
      <c r="D3" s="62"/>
      <c r="H3" s="25"/>
    </row>
    <row r="4" spans="1:9" ht="10.199999999999999" customHeight="1" x14ac:dyDescent="0.3">
      <c r="D4" s="3"/>
    </row>
    <row r="5" spans="1:9" ht="15.6" x14ac:dyDescent="0.3">
      <c r="A5" s="13"/>
      <c r="B5" s="1"/>
      <c r="C5" s="62" t="s">
        <v>21</v>
      </c>
      <c r="D5" s="62"/>
    </row>
    <row r="6" spans="1:9" ht="15.6" x14ac:dyDescent="0.3">
      <c r="A6" s="13"/>
      <c r="B6" s="1"/>
      <c r="C6" s="62" t="s">
        <v>20</v>
      </c>
      <c r="D6" s="62"/>
    </row>
    <row r="7" spans="1:9" ht="15.6" x14ac:dyDescent="0.3">
      <c r="A7" s="1"/>
      <c r="B7" s="1"/>
      <c r="C7" s="62" t="s">
        <v>22</v>
      </c>
      <c r="D7" s="62"/>
    </row>
    <row r="8" spans="1:9" ht="15.6" x14ac:dyDescent="0.3">
      <c r="A8" s="61" t="s">
        <v>15</v>
      </c>
      <c r="B8" s="61"/>
      <c r="C8" s="61"/>
      <c r="D8" s="61"/>
    </row>
    <row r="9" spans="1:9" ht="53.1" customHeight="1" x14ac:dyDescent="0.3">
      <c r="A9" s="61" t="s">
        <v>23</v>
      </c>
      <c r="B9" s="61"/>
      <c r="C9" s="61"/>
      <c r="D9" s="61"/>
    </row>
    <row r="10" spans="1:9" ht="15.6" x14ac:dyDescent="0.3">
      <c r="A10" s="1"/>
      <c r="B10" s="1"/>
      <c r="C10" s="1"/>
      <c r="D10" s="1"/>
    </row>
    <row r="11" spans="1:9" ht="46.8" x14ac:dyDescent="0.3">
      <c r="A11" s="2" t="s">
        <v>0</v>
      </c>
      <c r="B11" s="2" t="s">
        <v>1</v>
      </c>
      <c r="C11" s="2" t="s">
        <v>2</v>
      </c>
      <c r="D11" s="2" t="s">
        <v>13</v>
      </c>
      <c r="E11" s="45" t="s">
        <v>11</v>
      </c>
      <c r="F11" s="2" t="s">
        <v>12</v>
      </c>
      <c r="G11" s="21" t="s">
        <v>18</v>
      </c>
    </row>
    <row r="12" spans="1:9" ht="31.2" x14ac:dyDescent="0.3">
      <c r="A12" s="2"/>
      <c r="B12" s="2"/>
      <c r="C12" s="51" t="s">
        <v>28</v>
      </c>
      <c r="D12" s="5">
        <v>359434.18</v>
      </c>
      <c r="E12" s="45"/>
      <c r="F12" s="2"/>
      <c r="G12" s="38"/>
      <c r="H12" s="44">
        <f>D12+D13-D16</f>
        <v>0</v>
      </c>
      <c r="I12" s="17"/>
    </row>
    <row r="13" spans="1:9" ht="15.6" x14ac:dyDescent="0.3">
      <c r="A13" s="4"/>
      <c r="B13" s="4"/>
      <c r="C13" s="4" t="s">
        <v>9</v>
      </c>
      <c r="D13" s="5">
        <f>D15</f>
        <v>2322985</v>
      </c>
      <c r="E13" s="46"/>
      <c r="F13" s="16"/>
    </row>
    <row r="14" spans="1:9" ht="15.6" x14ac:dyDescent="0.3">
      <c r="A14" s="4"/>
      <c r="B14" s="6"/>
      <c r="C14" s="6" t="s">
        <v>3</v>
      </c>
      <c r="D14" s="5"/>
      <c r="E14" s="46"/>
      <c r="F14" s="16"/>
    </row>
    <row r="15" spans="1:9" ht="49.95" customHeight="1" x14ac:dyDescent="0.3">
      <c r="A15" s="7">
        <v>50110000</v>
      </c>
      <c r="B15" s="8"/>
      <c r="C15" s="8" t="s">
        <v>10</v>
      </c>
      <c r="D15" s="9">
        <f>24940+216000+2082045</f>
        <v>2322985</v>
      </c>
      <c r="E15" s="46"/>
      <c r="F15" s="16"/>
    </row>
    <row r="16" spans="1:9" s="20" customFormat="1" ht="15.6" x14ac:dyDescent="0.3">
      <c r="A16" s="26"/>
      <c r="B16" s="26"/>
      <c r="C16" s="26" t="s">
        <v>4</v>
      </c>
      <c r="D16" s="27">
        <f>D18</f>
        <v>2682419.1799999997</v>
      </c>
      <c r="E16" s="47"/>
      <c r="F16" s="28"/>
      <c r="H16" s="23"/>
    </row>
    <row r="17" spans="1:9" s="20" customFormat="1" ht="15.6" x14ac:dyDescent="0.3">
      <c r="A17" s="26"/>
      <c r="B17" s="29"/>
      <c r="C17" s="29" t="s">
        <v>3</v>
      </c>
      <c r="D17" s="30"/>
      <c r="E17" s="47"/>
      <c r="F17" s="28"/>
      <c r="H17" s="23"/>
    </row>
    <row r="18" spans="1:9" s="20" customFormat="1" ht="16.2" x14ac:dyDescent="0.3">
      <c r="A18" s="31"/>
      <c r="B18" s="32"/>
      <c r="C18" s="33" t="s">
        <v>5</v>
      </c>
      <c r="D18" s="27">
        <f>D19</f>
        <v>2682419.1799999997</v>
      </c>
      <c r="E18" s="48"/>
      <c r="F18" s="27">
        <f t="shared" ref="F18" si="0">F19</f>
        <v>5000</v>
      </c>
      <c r="H18" s="23"/>
    </row>
    <row r="19" spans="1:9" s="20" customFormat="1" ht="93.6" customHeight="1" x14ac:dyDescent="0.3">
      <c r="A19" s="18">
        <v>7691</v>
      </c>
      <c r="B19" s="19"/>
      <c r="C19" s="34" t="s">
        <v>7</v>
      </c>
      <c r="D19" s="27">
        <f>D20+D22</f>
        <v>2682419.1799999997</v>
      </c>
      <c r="E19" s="48"/>
      <c r="F19" s="27">
        <f>F22</f>
        <v>5000</v>
      </c>
      <c r="H19" s="23"/>
    </row>
    <row r="20" spans="1:9" s="20" customFormat="1" ht="31.2" x14ac:dyDescent="0.3">
      <c r="A20" s="36" t="s">
        <v>39</v>
      </c>
      <c r="B20" s="36" t="s">
        <v>6</v>
      </c>
      <c r="C20" s="26" t="s">
        <v>40</v>
      </c>
      <c r="D20" s="27">
        <f>D21</f>
        <v>2082045</v>
      </c>
      <c r="E20" s="48"/>
      <c r="F20" s="27">
        <f>F21</f>
        <v>0</v>
      </c>
      <c r="H20" s="37"/>
    </row>
    <row r="21" spans="1:9" s="20" customFormat="1" ht="140.4" x14ac:dyDescent="0.3">
      <c r="A21" s="18"/>
      <c r="B21" s="19"/>
      <c r="C21" s="52" t="s">
        <v>41</v>
      </c>
      <c r="D21" s="53">
        <v>2082045</v>
      </c>
      <c r="E21" s="48"/>
      <c r="F21" s="27"/>
      <c r="H21" s="23"/>
    </row>
    <row r="22" spans="1:9" s="20" customFormat="1" ht="46.8" x14ac:dyDescent="0.3">
      <c r="A22" s="35">
        <v>1217691</v>
      </c>
      <c r="B22" s="36" t="s">
        <v>6</v>
      </c>
      <c r="C22" s="26" t="s">
        <v>14</v>
      </c>
      <c r="D22" s="27">
        <f>D23</f>
        <v>600374.17999999993</v>
      </c>
      <c r="E22" s="48"/>
      <c r="F22" s="27">
        <f>F23</f>
        <v>5000</v>
      </c>
      <c r="H22" s="37"/>
    </row>
    <row r="23" spans="1:9" ht="102.75" customHeight="1" x14ac:dyDescent="0.3">
      <c r="A23" s="7"/>
      <c r="B23" s="10"/>
      <c r="C23" s="8" t="s">
        <v>36</v>
      </c>
      <c r="D23" s="9">
        <f>SUM(D25:D35)</f>
        <v>600374.17999999993</v>
      </c>
      <c r="E23" s="49"/>
      <c r="F23" s="9">
        <f>SUM(F25:F29)</f>
        <v>5000</v>
      </c>
      <c r="G23" s="24">
        <f>SUM(G27:G29)</f>
        <v>1844333</v>
      </c>
    </row>
    <row r="24" spans="1:9" ht="15.6" x14ac:dyDescent="0.3">
      <c r="A24" s="7"/>
      <c r="B24" s="10"/>
      <c r="C24" s="11" t="s">
        <v>8</v>
      </c>
      <c r="D24" s="9"/>
      <c r="E24" s="46"/>
      <c r="F24" s="16"/>
      <c r="G24" s="24"/>
    </row>
    <row r="25" spans="1:9" s="55" customFormat="1" ht="46.8" x14ac:dyDescent="0.3">
      <c r="A25" s="56"/>
      <c r="B25" s="57"/>
      <c r="C25" s="52" t="s">
        <v>31</v>
      </c>
      <c r="D25" s="53">
        <v>17000</v>
      </c>
      <c r="E25" s="54"/>
      <c r="F25" s="54"/>
      <c r="G25" s="42"/>
      <c r="H25" s="43"/>
      <c r="I25" s="59"/>
    </row>
    <row r="26" spans="1:9" s="55" customFormat="1" ht="46.8" x14ac:dyDescent="0.3">
      <c r="A26" s="56"/>
      <c r="B26" s="57"/>
      <c r="C26" s="52" t="s">
        <v>32</v>
      </c>
      <c r="D26" s="53">
        <v>40000</v>
      </c>
      <c r="E26" s="54"/>
      <c r="F26" s="54"/>
      <c r="G26" s="42"/>
      <c r="H26" s="43"/>
      <c r="I26" s="59"/>
    </row>
    <row r="27" spans="1:9" s="20" customFormat="1" ht="62.4" x14ac:dyDescent="0.3">
      <c r="A27" s="18"/>
      <c r="B27" s="19"/>
      <c r="C27" s="52" t="s">
        <v>26</v>
      </c>
      <c r="D27" s="53">
        <v>5000</v>
      </c>
      <c r="E27" s="50"/>
      <c r="F27" s="39">
        <v>5000</v>
      </c>
      <c r="G27" s="42">
        <v>45000</v>
      </c>
      <c r="H27" s="43">
        <v>1216011</v>
      </c>
      <c r="I27" s="60"/>
    </row>
    <row r="28" spans="1:9" s="55" customFormat="1" ht="46.8" x14ac:dyDescent="0.3">
      <c r="A28" s="56"/>
      <c r="B28" s="57"/>
      <c r="C28" s="52" t="s">
        <v>30</v>
      </c>
      <c r="D28" s="53">
        <v>25000</v>
      </c>
      <c r="E28" s="54"/>
      <c r="F28" s="54"/>
      <c r="G28" s="42"/>
      <c r="H28" s="43"/>
      <c r="I28" s="59"/>
    </row>
    <row r="29" spans="1:9" s="20" customFormat="1" ht="62.4" x14ac:dyDescent="0.3">
      <c r="A29" s="18"/>
      <c r="B29" s="19"/>
      <c r="C29" s="52" t="s">
        <v>27</v>
      </c>
      <c r="D29" s="53">
        <v>199925.78</v>
      </c>
      <c r="E29" s="50">
        <v>199925.78</v>
      </c>
      <c r="F29" s="39"/>
      <c r="G29" s="42">
        <f>1795631.33+3700.79+0.88</f>
        <v>1799333</v>
      </c>
      <c r="H29" s="43">
        <v>1216015</v>
      </c>
      <c r="I29" s="60"/>
    </row>
    <row r="30" spans="1:9" ht="62.4" x14ac:dyDescent="0.3">
      <c r="A30" s="7"/>
      <c r="B30" s="10"/>
      <c r="C30" s="52" t="s">
        <v>25</v>
      </c>
      <c r="D30" s="53">
        <v>4099.22</v>
      </c>
      <c r="E30" s="50">
        <v>4099.22</v>
      </c>
      <c r="F30" s="39"/>
      <c r="G30" s="40">
        <f>36893.01+0.99</f>
        <v>36894</v>
      </c>
      <c r="H30" s="41">
        <v>1216011</v>
      </c>
      <c r="I30" s="58"/>
    </row>
    <row r="31" spans="1:9" s="55" customFormat="1" ht="46.8" x14ac:dyDescent="0.3">
      <c r="A31" s="56"/>
      <c r="B31" s="57"/>
      <c r="C31" s="52" t="s">
        <v>35</v>
      </c>
      <c r="D31" s="53">
        <v>50000</v>
      </c>
      <c r="E31" s="54"/>
      <c r="F31" s="54"/>
      <c r="G31" s="42"/>
      <c r="H31" s="43"/>
      <c r="I31" s="59"/>
    </row>
    <row r="32" spans="1:9" s="55" customFormat="1" ht="46.8" x14ac:dyDescent="0.3">
      <c r="A32" s="56"/>
      <c r="B32" s="57"/>
      <c r="C32" s="52" t="s">
        <v>33</v>
      </c>
      <c r="D32" s="53">
        <v>50000</v>
      </c>
      <c r="E32" s="54"/>
      <c r="F32" s="54"/>
      <c r="G32" s="42"/>
      <c r="H32" s="43"/>
      <c r="I32" s="59"/>
    </row>
    <row r="33" spans="1:9" s="55" customFormat="1" ht="62.4" x14ac:dyDescent="0.3">
      <c r="A33" s="56"/>
      <c r="B33" s="57"/>
      <c r="C33" s="52" t="s">
        <v>34</v>
      </c>
      <c r="D33" s="53">
        <v>15000</v>
      </c>
      <c r="E33" s="54"/>
      <c r="F33" s="54"/>
      <c r="G33" s="42"/>
      <c r="H33" s="43"/>
      <c r="I33" s="59"/>
    </row>
    <row r="34" spans="1:9" ht="62.4" x14ac:dyDescent="0.3">
      <c r="A34" s="7"/>
      <c r="B34" s="10"/>
      <c r="C34" s="52" t="s">
        <v>24</v>
      </c>
      <c r="D34" s="53">
        <v>175349.18</v>
      </c>
      <c r="E34" s="50">
        <v>155409.18</v>
      </c>
      <c r="F34" s="39">
        <v>19940</v>
      </c>
      <c r="G34" s="40">
        <f>1574421.26+3700.78+0.96</f>
        <v>1578123</v>
      </c>
      <c r="H34" s="41">
        <v>1216011</v>
      </c>
      <c r="I34" s="58"/>
    </row>
    <row r="35" spans="1:9" s="55" customFormat="1" ht="62.4" x14ac:dyDescent="0.3">
      <c r="A35" s="56"/>
      <c r="B35" s="57"/>
      <c r="C35" s="52" t="s">
        <v>37</v>
      </c>
      <c r="D35" s="53">
        <v>19000</v>
      </c>
      <c r="E35" s="54"/>
      <c r="F35" s="54"/>
      <c r="G35" s="42"/>
      <c r="H35" s="43"/>
      <c r="I35" s="59"/>
    </row>
    <row r="36" spans="1:9" ht="15.6" x14ac:dyDescent="0.3">
      <c r="A36" s="1"/>
      <c r="B36" s="1"/>
      <c r="C36" s="1"/>
      <c r="D36" s="1"/>
    </row>
    <row r="37" spans="1:9" ht="15.6" x14ac:dyDescent="0.3">
      <c r="A37" s="14" t="s">
        <v>16</v>
      </c>
      <c r="B37" s="1"/>
      <c r="C37" s="1"/>
      <c r="D37" s="15" t="s">
        <v>17</v>
      </c>
    </row>
    <row r="38" spans="1:9" x14ac:dyDescent="0.3">
      <c r="E38" s="17"/>
      <c r="F38" s="17"/>
    </row>
    <row r="39" spans="1:9" x14ac:dyDescent="0.3">
      <c r="E39" s="17"/>
      <c r="F39" s="17"/>
    </row>
  </sheetData>
  <mergeCells count="8">
    <mergeCell ref="A9:D9"/>
    <mergeCell ref="A8:D8"/>
    <mergeCell ref="C1:D1"/>
    <mergeCell ref="C2:D2"/>
    <mergeCell ref="C3:D3"/>
    <mergeCell ref="C5:D5"/>
    <mergeCell ref="C6:D6"/>
    <mergeCell ref="C7:D7"/>
  </mergeCells>
  <pageMargins left="1.1811023622047245" right="0.59055118110236227" top="0.11811023622047245" bottom="0.11811023622047245" header="0.59055118110236227" footer="0.59055118110236227"/>
  <pageSetup paperSize="9" scale="53" orientation="portrait" horizontalDpi="4294967293"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2025</vt:lpstr>
      <vt:lpstr>'2025'!Заголовки_для_друку</vt:lpstr>
      <vt:lpstr>'2025'!Область_друку</vt:lpstr>
    </vt:vector>
  </TitlesOfParts>
  <Company>Grizli777</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220FU6</cp:lastModifiedBy>
  <cp:lastPrinted>2024-09-20T10:05:46Z</cp:lastPrinted>
  <dcterms:created xsi:type="dcterms:W3CDTF">2018-10-25T07:57:40Z</dcterms:created>
  <dcterms:modified xsi:type="dcterms:W3CDTF">2025-07-01T12:31:21Z</dcterms:modified>
</cp:coreProperties>
</file>