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C872BE81-3290-4D69-BFAE-3E9CF840CF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definedNames>
    <definedName name="Z_02AC496F_F7D9_465B_9A66_D319977CD4A2_.wvu.PrintArea" localSheetId="0" hidden="1">'2025'!$A$1:$H$9</definedName>
    <definedName name="Z_02AC496F_F7D9_465B_9A66_D319977CD4A2_.wvu.PrintTitles" localSheetId="0" hidden="1">'2025'!$8:$9</definedName>
    <definedName name="Z_6174BFC3_8EFC_491A_B8A3_28DB8186A904_.wvu.PrintArea" localSheetId="0" hidden="1">'2025'!$A$1:$H$9</definedName>
    <definedName name="Z_6174BFC3_8EFC_491A_B8A3_28DB8186A904_.wvu.PrintTitles" localSheetId="0" hidden="1">'2025'!$8:$9</definedName>
    <definedName name="Z_71B4C162_96A9_4CA7_B3F0_0C57B820C4BA_.wvu.PrintArea" localSheetId="0" hidden="1">'2025'!$A$1:$H$9</definedName>
    <definedName name="Z_71B4C162_96A9_4CA7_B3F0_0C57B820C4BA_.wvu.PrintTitles" localSheetId="0" hidden="1">'2025'!$8:$9</definedName>
    <definedName name="Z_9D5EF3DD_3431_45D7_BCA1_2268CCD9FD10_.wvu.PrintArea" localSheetId="0" hidden="1">'2025'!$A$1:$H$9</definedName>
    <definedName name="Z_9D5EF3DD_3431_45D7_BCA1_2268CCD9FD10_.wvu.PrintTitles" localSheetId="0" hidden="1">'2025'!$8:$9</definedName>
    <definedName name="_xlnm.Print_Titles" localSheetId="0">'2025'!$8:$9</definedName>
    <definedName name="_xlnm.Print_Area" localSheetId="0">'2025'!$A$1:$H$24</definedName>
  </definedNames>
  <calcPr calcId="191029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21" i="1" l="1"/>
  <c r="H18" i="1"/>
  <c r="F17" i="1"/>
  <c r="F15" i="1" s="1"/>
  <c r="F16" i="1"/>
  <c r="G15" i="1" l="1"/>
  <c r="G14" i="1" s="1"/>
  <c r="G13" i="1" s="1"/>
  <c r="G11" i="1"/>
  <c r="G10" i="1" s="1"/>
  <c r="F19" i="1"/>
  <c r="F14" i="1"/>
  <c r="F13" i="1" s="1"/>
  <c r="F12" i="1"/>
  <c r="F11" i="1"/>
  <c r="F10" i="1" s="1"/>
  <c r="G22" i="1" l="1"/>
  <c r="F22" i="1"/>
  <c r="H16" i="1" l="1"/>
  <c r="H22" i="1" l="1"/>
  <c r="H21" i="1"/>
  <c r="H15" i="1"/>
  <c r="H19" i="1" l="1"/>
  <c r="H14" i="1"/>
  <c r="H13" i="1"/>
  <c r="H20" i="1" l="1"/>
  <c r="H10" i="1"/>
  <c r="H12" i="1"/>
  <c r="H11" i="1" l="1"/>
  <c r="H17" i="1"/>
</calcChain>
</file>

<file path=xl/sharedStrings.xml><?xml version="1.0" encoding="utf-8"?>
<sst xmlns="http://schemas.openxmlformats.org/spreadsheetml/2006/main" count="53" uniqueCount="50">
  <si>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</si>
  <si>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</si>
  <si>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</si>
  <si>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</si>
  <si>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</si>
  <si>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</si>
  <si>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</si>
  <si>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</si>
  <si>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</si>
  <si>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</si>
  <si>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</si>
  <si>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</si>
  <si>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</si>
  <si>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Начальник фінансового управління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</si>
  <si>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</si>
  <si>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</si>
  <si>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</si>
  <si>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</si>
  <si>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</si>
  <si>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</si>
  <si>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</si>
  <si>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</si>
  <si>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</si>
  <si>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</si>
  <si>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</si>
  <si>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</si>
  <si>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</si>
  <si>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</si>
  <si>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</si>
  <si>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</si>
  <si>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</si>
  <si>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</si>
  <si>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</si>
  <si>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</si>
  <si>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</si>
  <si>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Виконано за звітний період, грн</t>
  </si>
  <si>
    <t>Додаток 5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</si>
  <si>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</si>
  <si>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</si>
  <si>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</si>
  <si>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</si>
  <si>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</si>
  <si>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1516091</t>
  </si>
  <si>
    <t>6091</t>
  </si>
  <si>
    <t>0640</t>
  </si>
  <si>
    <t>1517368</t>
  </si>
  <si>
    <t>7368</t>
  </si>
  <si>
    <t xml:space="preserve"> 
Заходи із запобігання та ліквідації надзвичайних ситуацій та наслідків стихійного лиха</t>
  </si>
  <si>
    <t>від_____.08.2025  №______- VIII</t>
  </si>
  <si>
    <t>Звіт про обсяги капітальних вкладень бюджету Чорноморської міської територіальної громади  у розрізі інвестиційних проєктів за 1 півріччя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</si>
</sst>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49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quotePrefix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9" fontId="14" fillId="0" borderId="0" xfId="9" applyFont="1" applyAlignment="1">
      <alignment horizontal="left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="90" zoomScaleNormal="90" zoomScaleSheetLayoutView="90" workbookViewId="0">
      <selection activeCell="F8" sqref="F8"/>
    </sheetView>
  </sheetViews>
  <sheetFormatPr defaultColWidth="9.140625" defaultRowHeight="18.75"/>
  <cols>
    <col min="1" max="1" width="15.85546875" style="2" customWidth="1"/>
    <col min="2" max="2" width="14.85546875" style="1" customWidth="1"/>
    <col min="3" max="3" width="16" style="1" customWidth="1"/>
    <col min="4" max="4" width="50" style="1" customWidth="1"/>
    <col min="5" max="5" width="51.28515625" style="3" customWidth="1"/>
    <col min="6" max="6" width="18.85546875" style="1" customWidth="1"/>
    <col min="7" max="7" width="18.28515625" style="1" customWidth="1"/>
    <col min="8" max="8" width="12.140625" style="1" customWidth="1"/>
    <col min="9" max="9" width="24" style="1" customWidth="1"/>
    <col min="10" max="10" width="18.42578125" style="1" bestFit="1" customWidth="1"/>
    <col min="11" max="11" width="16.85546875" style="1" bestFit="1" customWidth="1"/>
    <col min="12" max="12" width="15.5703125" style="1" bestFit="1" customWidth="1"/>
    <col min="13" max="16384" width="9.140625" style="1"/>
  </cols>
  <sheetData>
    <row r="1" spans="1:8" s="25" customFormat="1" ht="16.5" customHeight="1">
      <c r="A1" s="24"/>
      <c r="D1" s="26"/>
      <c r="E1" s="27"/>
      <c r="F1" s="46" t="s">
        <v>36</v>
      </c>
      <c r="G1" s="46"/>
      <c r="H1" s="46"/>
    </row>
    <row r="2" spans="1:8" s="25" customFormat="1" ht="16.5" customHeight="1">
      <c r="A2" s="24"/>
      <c r="D2" s="26"/>
      <c r="E2" s="27"/>
      <c r="F2" s="46" t="s">
        <v>17</v>
      </c>
      <c r="G2" s="46"/>
      <c r="H2" s="46"/>
    </row>
    <row r="3" spans="1:8" s="25" customFormat="1" ht="16.5" customHeight="1">
      <c r="A3" s="24"/>
      <c r="D3" s="26"/>
      <c r="E3" s="27"/>
      <c r="F3" s="46" t="s">
        <v>48</v>
      </c>
      <c r="G3" s="46"/>
      <c r="H3" s="46"/>
    </row>
    <row r="4" spans="1:8" s="4" customFormat="1" ht="25.15" customHeight="1">
      <c r="A4" s="48" t="s">
        <v>49</v>
      </c>
      <c r="B4" s="48"/>
      <c r="C4" s="48"/>
      <c r="D4" s="48"/>
      <c r="E4" s="48"/>
      <c r="F4" s="48"/>
      <c r="G4" s="48"/>
      <c r="H4" s="48"/>
    </row>
    <row r="5" spans="1:8" s="4" customFormat="1" ht="20.25">
      <c r="A5" s="47">
        <v>1558900000</v>
      </c>
      <c r="B5" s="47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499999999999993" customHeight="1">
      <c r="A7" s="5"/>
      <c r="D7" s="6"/>
      <c r="E7" s="7"/>
      <c r="F7" s="6"/>
      <c r="G7" s="8"/>
      <c r="H7" s="6"/>
    </row>
    <row r="8" spans="1:8" ht="94.5" customHeight="1">
      <c r="A8" s="23" t="s">
        <v>1</v>
      </c>
      <c r="B8" s="23" t="s">
        <v>2</v>
      </c>
      <c r="C8" s="23" t="s">
        <v>3</v>
      </c>
      <c r="D8" s="13" t="s">
        <v>4</v>
      </c>
      <c r="E8" s="13" t="s">
        <v>5</v>
      </c>
      <c r="F8" s="13" t="s">
        <v>18</v>
      </c>
      <c r="G8" s="13" t="s">
        <v>35</v>
      </c>
      <c r="H8" s="13" t="s">
        <v>0</v>
      </c>
    </row>
    <row r="9" spans="1:8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19</v>
      </c>
      <c r="B10" s="16"/>
      <c r="C10" s="16"/>
      <c r="D10" s="45" t="s">
        <v>20</v>
      </c>
      <c r="E10" s="45"/>
      <c r="F10" s="38">
        <f t="shared" ref="F10:G11" si="0">F11</f>
        <v>1500000</v>
      </c>
      <c r="G10" s="42">
        <f t="shared" si="0"/>
        <v>116613.84</v>
      </c>
      <c r="H10" s="17">
        <f>G10/F10</f>
        <v>7.7742560000000002E-2</v>
      </c>
    </row>
    <row r="11" spans="1:8" ht="18" customHeight="1">
      <c r="A11" s="16" t="s">
        <v>21</v>
      </c>
      <c r="B11" s="18"/>
      <c r="C11" s="18"/>
      <c r="D11" s="45" t="s">
        <v>20</v>
      </c>
      <c r="E11" s="45"/>
      <c r="F11" s="38">
        <f t="shared" si="0"/>
        <v>1500000</v>
      </c>
      <c r="G11" s="42">
        <f t="shared" si="0"/>
        <v>116613.84</v>
      </c>
      <c r="H11" s="17">
        <f t="shared" ref="H11:H14" si="1">G11/F11</f>
        <v>7.7742560000000002E-2</v>
      </c>
    </row>
    <row r="12" spans="1:8" ht="131.25">
      <c r="A12" s="18" t="s">
        <v>22</v>
      </c>
      <c r="B12" s="18" t="s">
        <v>23</v>
      </c>
      <c r="C12" s="21" t="s">
        <v>24</v>
      </c>
      <c r="D12" s="19" t="s">
        <v>25</v>
      </c>
      <c r="E12" s="28" t="s">
        <v>26</v>
      </c>
      <c r="F12" s="39">
        <f>1000000+500000</f>
        <v>1500000</v>
      </c>
      <c r="G12" s="43">
        <v>116613.84</v>
      </c>
      <c r="H12" s="20">
        <f t="shared" si="1"/>
        <v>7.7742560000000002E-2</v>
      </c>
    </row>
    <row r="13" spans="1:8" ht="38.450000000000003" customHeight="1">
      <c r="A13" s="16" t="s">
        <v>11</v>
      </c>
      <c r="B13" s="16"/>
      <c r="C13" s="16"/>
      <c r="D13" s="45" t="s">
        <v>37</v>
      </c>
      <c r="E13" s="45"/>
      <c r="F13" s="38">
        <f t="shared" ref="F13:G13" si="2">F14</f>
        <v>130785427.63</v>
      </c>
      <c r="G13" s="42">
        <f t="shared" si="2"/>
        <v>25749929.829999998</v>
      </c>
      <c r="H13" s="17">
        <f t="shared" si="1"/>
        <v>0.19688684203295287</v>
      </c>
    </row>
    <row r="14" spans="1:8" ht="38.450000000000003" customHeight="1">
      <c r="A14" s="16" t="s">
        <v>12</v>
      </c>
      <c r="B14" s="18"/>
      <c r="C14" s="18"/>
      <c r="D14" s="45" t="s">
        <v>37</v>
      </c>
      <c r="E14" s="45"/>
      <c r="F14" s="38">
        <f>F15+F19+F20+F21</f>
        <v>130785427.63</v>
      </c>
      <c r="G14" s="42">
        <f>G15+G19+G20+G21</f>
        <v>25749929.829999998</v>
      </c>
      <c r="H14" s="17">
        <f t="shared" si="1"/>
        <v>0.19688684203295287</v>
      </c>
    </row>
    <row r="15" spans="1:8">
      <c r="A15" s="18" t="s">
        <v>38</v>
      </c>
      <c r="B15" s="18" t="s">
        <v>39</v>
      </c>
      <c r="C15" s="21" t="s">
        <v>40</v>
      </c>
      <c r="D15" s="19" t="s">
        <v>15</v>
      </c>
      <c r="E15" s="28" t="s">
        <v>10</v>
      </c>
      <c r="F15" s="39">
        <f>SUM(F16:F18)</f>
        <v>86954716</v>
      </c>
      <c r="G15" s="43">
        <f>SUM(G16:G17)</f>
        <v>15623694.879999999</v>
      </c>
      <c r="H15" s="20">
        <f>G15/F15</f>
        <v>0.17967622227643179</v>
      </c>
    </row>
    <row r="16" spans="1:8" ht="112.5">
      <c r="A16" s="18"/>
      <c r="B16" s="18"/>
      <c r="C16" s="21"/>
      <c r="D16" s="19"/>
      <c r="E16" s="40" t="s">
        <v>41</v>
      </c>
      <c r="F16" s="41">
        <f>83518800+100000</f>
        <v>83618800</v>
      </c>
      <c r="G16" s="44">
        <f>15559065.09+64629.79</f>
        <v>15623694.879999999</v>
      </c>
      <c r="H16" s="20">
        <f>G16/F16</f>
        <v>0.18684428477806425</v>
      </c>
    </row>
    <row r="17" spans="1:9" ht="131.25">
      <c r="A17" s="18"/>
      <c r="B17" s="18"/>
      <c r="C17" s="21"/>
      <c r="D17" s="19"/>
      <c r="E17" s="40" t="s">
        <v>33</v>
      </c>
      <c r="F17" s="41">
        <f>3500000-284084</f>
        <v>3215916</v>
      </c>
      <c r="G17" s="44"/>
      <c r="H17" s="20">
        <f t="shared" ref="H17:H22" si="3">G17/F17</f>
        <v>0</v>
      </c>
    </row>
    <row r="18" spans="1:9" ht="131.25">
      <c r="A18" s="18"/>
      <c r="B18" s="18"/>
      <c r="C18" s="21"/>
      <c r="D18" s="19"/>
      <c r="E18" s="40" t="s">
        <v>34</v>
      </c>
      <c r="F18" s="41">
        <v>120000</v>
      </c>
      <c r="G18" s="44"/>
      <c r="H18" s="20">
        <f t="shared" si="3"/>
        <v>0</v>
      </c>
    </row>
    <row r="19" spans="1:9" ht="194.25" customHeight="1">
      <c r="A19" s="18" t="s">
        <v>42</v>
      </c>
      <c r="B19" s="18" t="s">
        <v>43</v>
      </c>
      <c r="C19" s="21" t="s">
        <v>44</v>
      </c>
      <c r="D19" s="19" t="s">
        <v>14</v>
      </c>
      <c r="E19" s="28" t="s">
        <v>27</v>
      </c>
      <c r="F19" s="41">
        <f>14033601.01+10981383</f>
        <v>25014984.009999998</v>
      </c>
      <c r="G19" s="44"/>
      <c r="H19" s="20">
        <f t="shared" si="3"/>
        <v>0</v>
      </c>
    </row>
    <row r="20" spans="1:9" ht="131.25">
      <c r="A20" s="18" t="s">
        <v>45</v>
      </c>
      <c r="B20" s="18" t="s">
        <v>46</v>
      </c>
      <c r="C20" s="21" t="s">
        <v>9</v>
      </c>
      <c r="D20" s="19" t="s">
        <v>28</v>
      </c>
      <c r="E20" s="28" t="s">
        <v>34</v>
      </c>
      <c r="F20" s="41">
        <v>15815727.619999999</v>
      </c>
      <c r="G20" s="44">
        <v>10126234.949999999</v>
      </c>
      <c r="H20" s="20">
        <f t="shared" si="3"/>
        <v>0.64026361564261691</v>
      </c>
      <c r="I20" s="12"/>
    </row>
    <row r="21" spans="1:9" ht="75">
      <c r="A21" s="18" t="s">
        <v>29</v>
      </c>
      <c r="B21" s="18" t="s">
        <v>30</v>
      </c>
      <c r="C21" s="21" t="s">
        <v>31</v>
      </c>
      <c r="D21" s="19" t="s">
        <v>47</v>
      </c>
      <c r="E21" s="28" t="s">
        <v>32</v>
      </c>
      <c r="F21" s="41">
        <f>5000000-2000000</f>
        <v>3000000</v>
      </c>
      <c r="G21" s="44"/>
      <c r="H21" s="20">
        <f t="shared" si="3"/>
        <v>0</v>
      </c>
    </row>
    <row r="22" spans="1:9">
      <c r="A22" s="15"/>
      <c r="B22" s="18"/>
      <c r="C22" s="18"/>
      <c r="D22" s="37"/>
      <c r="E22" s="22" t="s">
        <v>6</v>
      </c>
      <c r="F22" s="42">
        <f t="shared" ref="F22:G22" si="4">F10+F13</f>
        <v>132285427.63</v>
      </c>
      <c r="G22" s="42">
        <f t="shared" si="4"/>
        <v>25866543.669999998</v>
      </c>
      <c r="H22" s="20">
        <f t="shared" si="3"/>
        <v>0.19553585102622387</v>
      </c>
    </row>
    <row r="23" spans="1:9">
      <c r="A23" s="29"/>
      <c r="B23" s="30"/>
      <c r="C23" s="30"/>
      <c r="E23" s="31"/>
      <c r="F23" s="32"/>
    </row>
    <row r="24" spans="1:9">
      <c r="A24" s="33"/>
      <c r="B24" s="34"/>
      <c r="C24" s="35"/>
      <c r="D24" s="36" t="s">
        <v>13</v>
      </c>
      <c r="E24" s="36"/>
      <c r="F24" s="36" t="s">
        <v>16</v>
      </c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9">
    <mergeCell ref="F1:H1"/>
    <mergeCell ref="F3:H3"/>
    <mergeCell ref="A5:B5"/>
    <mergeCell ref="A4:H4"/>
    <mergeCell ref="D13:E13"/>
    <mergeCell ref="D14:E14"/>
    <mergeCell ref="D10:E10"/>
    <mergeCell ref="D11:E11"/>
    <mergeCell ref="F2:H2"/>
  </mergeCells>
  <pageMargins left="0.19685039370078741" right="0.19685039370078741" top="0.59055118110236227" bottom="0.19685039370078741" header="0.39370078740157483" footer="0.19685039370078741"/>
  <pageSetup paperSize="9" scale="50" fitToHeight="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2025-04-02T12:42:39Z</cp:lastPrinted>
  <dcterms:created xsi:type="dcterms:W3CDTF">2019-04-10T18:00:09Z</dcterms:created>
  <dcterms:modified xsi:type="dcterms:W3CDTF">2025-08-03T05:26:57Z</dcterms:modified>
</cp:coreProperties>
</file>