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лья\Desktop\1 Виконання бюджету 1п 25р\"/>
    </mc:Choice>
  </mc:AlternateContent>
  <xr:revisionPtr revIDLastSave="0" documentId="13_ncr:1_{2E9FFAE6-F0A0-45C5-A894-C1F631FA9EC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5" sheetId="2" r:id="rId1"/>
  </sheets>
  <definedNames>
    <definedName name="_xlnm.Print_Titles" localSheetId="0">'2025'!$9:$9</definedName>
    <definedName name="_xlnm.Print_Area" localSheetId="0">'2025'!$A$1:$F$23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5" i="2" s="1"/>
  <c r="D14" i="2"/>
  <c r="D13" i="2"/>
  <c r="D12" i="2"/>
  <c r="E20" i="2" l="1"/>
  <c r="E18" i="2" s="1"/>
  <c r="E15" i="2"/>
  <c r="E10" i="2" s="1"/>
  <c r="D20" i="2"/>
  <c r="D18" i="2"/>
  <c r="D10" i="2"/>
  <c r="F21" i="2" l="1"/>
  <c r="F17" i="2"/>
  <c r="F16" i="2"/>
  <c r="F14" i="2"/>
  <c r="F13" i="2"/>
  <c r="F12" i="2"/>
  <c r="F15" i="2" l="1"/>
  <c r="F10" i="2"/>
  <c r="F18" i="2" l="1"/>
  <c r="F20" i="2"/>
</calcChain>
</file>

<file path=xl/sharedStrings.xml><?xml version="1.0" encoding="utf-8"?>
<sst xmlns="http://schemas.openxmlformats.org/spreadsheetml/2006/main" count="26" uniqueCount="25">
  <si>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</si>
  <si>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</si>
  <si>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</si>
  <si>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</si>
  <si>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</si>
  <si>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</si>
  <si>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</si>
  <si>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</si>
  <si>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</si>
  <si>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</si>
  <si>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</si>
  <si>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</si>
  <si>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</si>
  <si>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</si>
  <si>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</si>
  <si>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>до рішення Чорноморської міської ради</t>
  </si>
  <si>
    <t>(код бюджету)</t>
  </si>
  <si>
    <t>% виконання</t>
  </si>
  <si>
    <t>Виконано за
звітний період (рік), грн</t>
  </si>
  <si>
    <t xml:space="preserve">Звіт про виконання кошторису </t>
  </si>
  <si>
    <t>Додаток 9</t>
  </si>
  <si>
    <t xml:space="preserve">Обсяг доходів/
обсяг видатків, грн </t>
  </si>
  <si>
    <t xml:space="preserve">       Начальник фінансового управління                               Ольга ЯКОВЕНКО</t>
  </si>
  <si>
    <t>територіального дорожнього фонду у складі бюджету Чорноморської міської територіальної громади
 за 1 півріччя 2025 року</t>
  </si>
  <si>
    <t>від_____.08.2025  №______-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</si>
</sst>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/>
    <xf numFmtId="0" fontId="0" fillId="2" borderId="0" xfId="0" applyFill="1"/>
    <xf numFmtId="0" fontId="4" fillId="2" borderId="1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0" fontId="9" fillId="2" borderId="1" xfId="1" applyFont="1" applyFill="1" applyBorder="1" applyAlignment="1">
      <alignment wrapText="1"/>
    </xf>
    <xf numFmtId="0" fontId="6" fillId="2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justify" vertical="top" wrapText="1"/>
    </xf>
    <xf numFmtId="0" fontId="3" fillId="0" borderId="0" xfId="0" applyFont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center"/>
    </xf>
    <xf numFmtId="0" fontId="12" fillId="0" borderId="2" xfId="2" applyFont="1" applyBorder="1" applyAlignment="1" applyProtection="1">
      <alignment horizontal="left" vertical="top"/>
    </xf>
    <xf numFmtId="0" fontId="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wrapText="1"/>
    </xf>
    <xf numFmtId="3" fontId="4" fillId="0" borderId="1" xfId="0" applyNumberFormat="1" applyFont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4" fillId="2" borderId="1" xfId="3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9" fillId="2" borderId="0" xfId="1" applyFont="1" applyFill="1" applyAlignment="1">
      <alignment wrapText="1"/>
    </xf>
    <xf numFmtId="3" fontId="3" fillId="2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left"/>
    </xf>
    <xf numFmtId="0" fontId="7" fillId="0" borderId="0" xfId="0" applyFont="1" applyAlignment="1">
      <alignment horizontal="left"/>
    </xf>
  </cellXfs>
  <cellStyles count="4">
    <cellStyle name="Гіперпосилання" xfId="2" builtinId="8"/>
    <cellStyle name="Звичайний" xfId="0" builtinId="0"/>
    <cellStyle name="Обычный 3" xfId="3" xr:uid="{00000000-0005-0000-0000-000002000000}"/>
    <cellStyle name="Обычный_дод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Normal="100" zoomScaleSheetLayoutView="100" workbookViewId="0">
      <selection activeCell="A5" sqref="A5:F5"/>
    </sheetView>
  </sheetViews>
  <sheetFormatPr defaultRowHeight="15" x14ac:dyDescent="0.25"/>
  <cols>
    <col min="1" max="1" width="14.42578125" customWidth="1"/>
    <col min="2" max="2" width="8.28515625" customWidth="1"/>
    <col min="3" max="3" width="52.5703125" customWidth="1"/>
    <col min="4" max="4" width="17.5703125" customWidth="1"/>
    <col min="5" max="5" width="17.42578125" customWidth="1"/>
  </cols>
  <sheetData>
    <row r="1" spans="1:6" x14ac:dyDescent="0.25">
      <c r="D1" s="50" t="s">
        <v>20</v>
      </c>
      <c r="E1" s="50"/>
      <c r="F1" s="50"/>
    </row>
    <row r="2" spans="1:6" x14ac:dyDescent="0.25">
      <c r="D2" s="50" t="s">
        <v>15</v>
      </c>
      <c r="E2" s="50"/>
      <c r="F2" s="50"/>
    </row>
    <row r="3" spans="1:6" x14ac:dyDescent="0.25">
      <c r="D3" s="50" t="s">
        <v>24</v>
      </c>
      <c r="E3" s="50"/>
      <c r="F3" s="50"/>
    </row>
    <row r="4" spans="1:6" x14ac:dyDescent="0.25">
      <c r="D4" s="23"/>
      <c r="E4" s="23"/>
      <c r="F4" s="23"/>
    </row>
    <row r="5" spans="1:6" ht="15.75" x14ac:dyDescent="0.25">
      <c r="A5" s="47" t="s">
        <v>19</v>
      </c>
      <c r="B5" s="47"/>
      <c r="C5" s="47"/>
      <c r="D5" s="47"/>
      <c r="E5" s="47"/>
      <c r="F5" s="47"/>
    </row>
    <row r="6" spans="1:6" ht="30.75" customHeight="1" x14ac:dyDescent="0.25">
      <c r="A6" s="48" t="s">
        <v>23</v>
      </c>
      <c r="B6" s="48"/>
      <c r="C6" s="48"/>
      <c r="D6" s="48"/>
      <c r="E6" s="48"/>
      <c r="F6" s="48"/>
    </row>
    <row r="7" spans="1:6" ht="15.75" x14ac:dyDescent="0.25">
      <c r="A7" s="49">
        <v>1558900000</v>
      </c>
      <c r="B7" s="49"/>
      <c r="C7" s="20"/>
      <c r="D7" s="20"/>
      <c r="E7" s="20"/>
      <c r="F7" s="20"/>
    </row>
    <row r="8" spans="1:6" ht="24" customHeight="1" x14ac:dyDescent="0.25">
      <c r="A8" s="22" t="s">
        <v>16</v>
      </c>
      <c r="B8" s="21"/>
      <c r="C8" s="20"/>
      <c r="D8" s="20"/>
      <c r="E8" s="20"/>
      <c r="F8" s="20"/>
    </row>
    <row r="9" spans="1:6" s="5" customFormat="1" ht="42.75" x14ac:dyDescent="0.2">
      <c r="A9" s="24" t="s">
        <v>8</v>
      </c>
      <c r="B9" s="24" t="s">
        <v>0</v>
      </c>
      <c r="C9" s="24" t="s">
        <v>1</v>
      </c>
      <c r="D9" s="24" t="s">
        <v>21</v>
      </c>
      <c r="E9" s="39" t="s">
        <v>18</v>
      </c>
      <c r="F9" s="40" t="s">
        <v>17</v>
      </c>
    </row>
    <row r="10" spans="1:6" ht="16.5" customHeight="1" x14ac:dyDescent="0.25">
      <c r="A10" s="1"/>
      <c r="B10" s="1"/>
      <c r="C10" s="1" t="s">
        <v>2</v>
      </c>
      <c r="D10" s="25">
        <f>D12+D13+D14+D15</f>
        <v>30000000</v>
      </c>
      <c r="E10" s="25">
        <f>E12+E13+E14+E15</f>
        <v>20710970.25</v>
      </c>
      <c r="F10" s="34">
        <f>E10/D10</f>
        <v>0.69036567500000001</v>
      </c>
    </row>
    <row r="11" spans="1:6" ht="15" customHeight="1" x14ac:dyDescent="0.25">
      <c r="A11" s="1"/>
      <c r="B11" s="2"/>
      <c r="C11" s="2" t="s">
        <v>3</v>
      </c>
      <c r="D11" s="25"/>
      <c r="E11" s="25"/>
      <c r="F11" s="35"/>
    </row>
    <row r="12" spans="1:6" ht="31.5" x14ac:dyDescent="0.25">
      <c r="A12" s="19">
        <v>14020000</v>
      </c>
      <c r="B12" s="2"/>
      <c r="C12" s="18" t="s">
        <v>13</v>
      </c>
      <c r="D12" s="26">
        <f>2500000+500000</f>
        <v>3000000</v>
      </c>
      <c r="E12" s="26">
        <v>1705273.93</v>
      </c>
      <c r="F12" s="41">
        <f t="shared" ref="F12:F20" si="0">E12/D12</f>
        <v>0.56842464333333331</v>
      </c>
    </row>
    <row r="13" spans="1:6" ht="31.5" x14ac:dyDescent="0.25">
      <c r="A13" s="3">
        <v>14030000</v>
      </c>
      <c r="B13" s="12"/>
      <c r="C13" s="13" t="s">
        <v>14</v>
      </c>
      <c r="D13" s="26">
        <f>15700000+800000</f>
        <v>16500000</v>
      </c>
      <c r="E13" s="26">
        <v>8658139.9600000009</v>
      </c>
      <c r="F13" s="41">
        <f t="shared" si="0"/>
        <v>0.52473575515151516</v>
      </c>
    </row>
    <row r="14" spans="1:6" ht="47.25" x14ac:dyDescent="0.25">
      <c r="A14" s="3">
        <v>14040000</v>
      </c>
      <c r="B14" s="12"/>
      <c r="C14" s="13" t="s">
        <v>12</v>
      </c>
      <c r="D14" s="26">
        <f>11503000-1360000</f>
        <v>10143000</v>
      </c>
      <c r="E14" s="26">
        <v>10143000</v>
      </c>
      <c r="F14" s="41">
        <f t="shared" si="0"/>
        <v>1</v>
      </c>
    </row>
    <row r="15" spans="1:6" ht="15.75" x14ac:dyDescent="0.25">
      <c r="A15" s="3"/>
      <c r="B15" s="13"/>
      <c r="C15" s="13" t="s">
        <v>4</v>
      </c>
      <c r="D15" s="27">
        <f>D16+D17</f>
        <v>357000</v>
      </c>
      <c r="E15" s="27">
        <f>E16+E17</f>
        <v>204556.36</v>
      </c>
      <c r="F15" s="36">
        <f t="shared" si="0"/>
        <v>0.57298700280112036</v>
      </c>
    </row>
    <row r="16" spans="1:6" ht="15.75" x14ac:dyDescent="0.25">
      <c r="A16" s="4">
        <v>18011000</v>
      </c>
      <c r="B16" s="12"/>
      <c r="C16" s="12" t="s">
        <v>9</v>
      </c>
      <c r="D16" s="28">
        <f>57000+60000</f>
        <v>117000</v>
      </c>
      <c r="E16" s="28">
        <v>106049.69</v>
      </c>
      <c r="F16" s="37">
        <f>E16/D16</f>
        <v>0.90640760683760691</v>
      </c>
    </row>
    <row r="17" spans="1:6" ht="15.75" x14ac:dyDescent="0.25">
      <c r="A17" s="4">
        <v>18011100</v>
      </c>
      <c r="B17" s="12"/>
      <c r="C17" s="12" t="s">
        <v>5</v>
      </c>
      <c r="D17" s="28">
        <v>240000</v>
      </c>
      <c r="E17" s="28">
        <v>98506.67</v>
      </c>
      <c r="F17" s="37">
        <f t="shared" si="0"/>
        <v>0.41044445833333332</v>
      </c>
    </row>
    <row r="18" spans="1:6" ht="15.75" customHeight="1" x14ac:dyDescent="0.25">
      <c r="A18" s="1"/>
      <c r="B18" s="29"/>
      <c r="C18" s="30" t="s">
        <v>6</v>
      </c>
      <c r="D18" s="31">
        <f>D20</f>
        <v>30000000</v>
      </c>
      <c r="E18" s="31">
        <f>E20</f>
        <v>12528585.6</v>
      </c>
      <c r="F18" s="35">
        <f t="shared" si="0"/>
        <v>0.41761951999999997</v>
      </c>
    </row>
    <row r="19" spans="1:6" s="6" customFormat="1" ht="18" customHeight="1" x14ac:dyDescent="0.25">
      <c r="A19" s="7"/>
      <c r="B19" s="8"/>
      <c r="C19" s="9" t="s">
        <v>3</v>
      </c>
      <c r="D19" s="42"/>
      <c r="E19" s="42"/>
      <c r="F19" s="36"/>
    </row>
    <row r="20" spans="1:6" ht="15.75" x14ac:dyDescent="0.25">
      <c r="A20" s="7"/>
      <c r="B20" s="16"/>
      <c r="C20" s="11" t="s">
        <v>10</v>
      </c>
      <c r="D20" s="32">
        <f>D21</f>
        <v>30000000</v>
      </c>
      <c r="E20" s="32">
        <f>E21</f>
        <v>12528585.6</v>
      </c>
      <c r="F20" s="38">
        <f t="shared" si="0"/>
        <v>0.41761951999999997</v>
      </c>
    </row>
    <row r="21" spans="1:6" ht="63" x14ac:dyDescent="0.25">
      <c r="A21" s="14">
        <v>1217461</v>
      </c>
      <c r="B21" s="15" t="s">
        <v>7</v>
      </c>
      <c r="C21" s="10" t="s">
        <v>11</v>
      </c>
      <c r="D21" s="33">
        <v>30000000</v>
      </c>
      <c r="E21" s="33">
        <v>12528585.6</v>
      </c>
      <c r="F21" s="36">
        <f>E21/D21</f>
        <v>0.41761951999999997</v>
      </c>
    </row>
    <row r="22" spans="1:6" ht="15.75" x14ac:dyDescent="0.25">
      <c r="A22" s="43"/>
      <c r="B22" s="44"/>
      <c r="C22" s="45"/>
      <c r="D22" s="46"/>
    </row>
    <row r="23" spans="1:6" s="17" customFormat="1" ht="15.75" x14ac:dyDescent="0.25">
      <c r="A23" s="17" t="s">
        <v>22</v>
      </c>
    </row>
  </sheetData>
  <mergeCells count="6">
    <mergeCell ref="A5:F5"/>
    <mergeCell ref="A6:F6"/>
    <mergeCell ref="A7:B7"/>
    <mergeCell ref="D1:F1"/>
    <mergeCell ref="D2:F2"/>
    <mergeCell ref="D3:F3"/>
  </mergeCells>
  <pageMargins left="0.62992125984251968" right="0.15748031496062992" top="0.59055118110236227" bottom="0.15748031496062992" header="0.39370078740157483" footer="0.15748031496062992"/>
  <pageSetup paperSize="9" scale="7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Илья</cp:lastModifiedBy>
  <cp:lastPrinted>2025-04-02T12:07:49Z</cp:lastPrinted>
  <dcterms:created xsi:type="dcterms:W3CDTF">2018-10-25T07:43:58Z</dcterms:created>
  <dcterms:modified xsi:type="dcterms:W3CDTF">2025-08-03T05:24:26Z</dcterms:modified>
</cp:coreProperties>
</file>