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activeTab="1"/>
  </bookViews>
  <sheets>
    <sheet name="Дод.1ресурсне забезпечення" sheetId="1" r:id="rId1"/>
    <sheet name="Дод.2перелік заходів" sheetId="2" r:id="rId2"/>
  </sheets>
  <definedNames>
    <definedName name="_xlnm.Print_Titles" localSheetId="1">'Дод.2перелік заходів'!$9:$9</definedName>
    <definedName name="_xlnm.Print_Area" localSheetId="0">'Дод.1ресурсне забезпечення'!$A$1:$G$20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2" l="1"/>
  <c r="B16" i="1" l="1"/>
  <c r="G13" i="2" l="1"/>
  <c r="G18" i="2" l="1"/>
  <c r="G19" i="2"/>
  <c r="G14" i="2"/>
  <c r="G10" i="2"/>
  <c r="G11" i="2" l="1"/>
  <c r="G20" i="2" l="1"/>
  <c r="G15" i="2" l="1"/>
  <c r="G16" i="1" l="1"/>
  <c r="B13" i="1" l="1"/>
  <c r="G13" i="1" l="1"/>
</calcChain>
</file>

<file path=xl/sharedStrings.xml><?xml version="1.0" encoding="utf-8"?>
<sst xmlns="http://schemas.openxmlformats.org/spreadsheetml/2006/main" count="67" uniqueCount="49">
  <si>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</si>
  <si>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</si>
  <si>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</si>
  <si>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</si>
  <si>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</si>
  <si>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</si>
  <si>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</si>
  <si>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</si>
  <si>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</si>
  <si>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</si>
  <si>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</si>
  <si>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</si>
  <si>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</si>
  <si>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</si>
  <si>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</si>
  <si>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</si>
  <si>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</si>
  <si>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</si>
  <si>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</si>
  <si>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</si>
  <si>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</si>
  <si>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</si>
  <si>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</si>
  <si>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</si>
  <si>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</si>
  <si>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</si>
  <si>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</si>
  <si>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</si>
  <si>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</si>
  <si>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тис. грн</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</si>
  <si>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</si>
  <si>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Міської цільової програми фінансової підтримки комунальних підприємств Чорноморської міської ради Одеського району Одеської області на 2025 рік</t>
  </si>
  <si>
    <t>2025 рік</t>
  </si>
  <si>
    <t>Обсяг коштів, які пропонується залучити на виконання Програми</t>
  </si>
  <si>
    <t>Етапи виконання Програми</t>
  </si>
  <si>
    <t>Усього витрат на виконання Програми</t>
  </si>
  <si>
    <t>Перелік заходів Програми</t>
  </si>
  <si>
    <t>Додаток 1</t>
  </si>
  <si>
    <t>до рішення Чорноморської міської ради</t>
  </si>
  <si>
    <t>"Додаток 1 до Програми"</t>
  </si>
  <si>
    <t>"Додаток 2 до Програми"</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</si>
  <si>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та капітальних  трансфертів </t>
  </si>
  <si>
    <t>в т.ч. капітальні трансферти на поповнення статутного  капіталу на оновлення основних засобів КП "Чорноморськтеплоенерго" Чорноморської міської ради Одеського району Одеської області</t>
  </si>
  <si>
    <t>в т.ч. капітальні трансферти на поповнення статутного  капіталу на оновлення основних засобів КП  "Міське управління житлово-комунального господарства" Чорноморської міської ради Одеського району Одеської області</t>
  </si>
  <si>
    <t>Поповнення обігових коштів, поповнення статутного капіталу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</si>
  <si>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</si>
  <si>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в т.ч. капітальні трансферти на поповнення статутного  капіталу на оновлення основних засобів КП "Чорноморськводоканал" Чорноморської міської ради Одеського району Одеської області</t>
  </si>
  <si>
    <t>від __________2025 № ________-VIII</t>
  </si>
  <si>
    <t>від __________2025   №  _______ - 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</si>
</sst>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16"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1">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10" fillId="0" borderId="0" xfId="0" applyFont="1" applyAlignment="1">
      <alignment horizontal="left"/>
    </xf>
    <xf numFmtId="165" fontId="10" fillId="0" borderId="0" xfId="0" applyNumberFormat="1" applyFont="1" applyAlignment="1">
      <alignment horizontal="center"/>
    </xf>
    <xf numFmtId="0" fontId="10" fillId="0" borderId="0" xfId="0" applyFont="1"/>
    <xf numFmtId="166" fontId="9"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xf>
    <xf numFmtId="166" fontId="2"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xf>
    <xf numFmtId="0" fontId="12" fillId="0" borderId="0" xfId="0" applyFont="1" applyAlignment="1">
      <alignment horizontal="left" vertical="center"/>
    </xf>
    <xf numFmtId="166" fontId="15" fillId="0" borderId="1" xfId="0" applyNumberFormat="1" applyFont="1" applyBorder="1" applyAlignment="1">
      <alignment horizontal="center" vertical="center"/>
    </xf>
    <xf numFmtId="0" fontId="14" fillId="2" borderId="1" xfId="0" applyFont="1" applyFill="1" applyBorder="1" applyAlignment="1">
      <alignment horizontal="left" vertical="top" wrapText="1"/>
    </xf>
    <xf numFmtId="0" fontId="9" fillId="2" borderId="5" xfId="0" applyFont="1" applyFill="1" applyBorder="1" applyAlignment="1">
      <alignment horizontal="center" vertical="center" wrapText="1"/>
    </xf>
    <xf numFmtId="0" fontId="10" fillId="0" borderId="1" xfId="0" applyFont="1" applyBorder="1" applyAlignment="1"/>
    <xf numFmtId="0" fontId="14" fillId="2"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0" fillId="3" borderId="0" xfId="0" applyFill="1"/>
    <xf numFmtId="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15" fillId="3" borderId="1" xfId="0" applyNumberFormat="1" applyFont="1" applyFill="1" applyBorder="1" applyAlignment="1">
      <alignment horizontal="center" vertical="center"/>
    </xf>
    <xf numFmtId="4" fontId="7" fillId="0" borderId="1" xfId="0" applyNumberFormat="1" applyFont="1" applyBorder="1" applyAlignment="1">
      <alignment horizontal="center" vertical="center"/>
    </xf>
    <xf numFmtId="4" fontId="10" fillId="0" borderId="1" xfId="0" applyNumberFormat="1" applyFont="1" applyBorder="1" applyAlignment="1">
      <alignment horizontal="center"/>
    </xf>
    <xf numFmtId="4" fontId="15" fillId="0" borderId="1" xfId="0" applyNumberFormat="1" applyFont="1" applyBorder="1" applyAlignment="1">
      <alignment horizontal="center" vertical="center"/>
    </xf>
    <xf numFmtId="166" fontId="14"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C3" sqref="C3:G3"/>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24" customFormat="1" x14ac:dyDescent="0.3">
      <c r="C1" s="13" t="s">
        <v>37</v>
      </c>
      <c r="D1"/>
      <c r="E1"/>
      <c r="F1"/>
      <c r="G1"/>
    </row>
    <row r="2" spans="1:22" s="24" customFormat="1" ht="14.25" customHeight="1" x14ac:dyDescent="0.3">
      <c r="C2" s="13" t="s">
        <v>38</v>
      </c>
      <c r="D2"/>
      <c r="E2"/>
      <c r="F2"/>
      <c r="G2"/>
      <c r="V2" s="6"/>
    </row>
    <row r="3" spans="1:22" s="24" customFormat="1" ht="14.25" customHeight="1" x14ac:dyDescent="0.25">
      <c r="C3" s="46" t="s">
        <v>47</v>
      </c>
      <c r="D3" s="46"/>
      <c r="E3" s="46"/>
      <c r="F3" s="46"/>
      <c r="G3" s="46"/>
      <c r="V3" s="6"/>
    </row>
    <row r="4" spans="1:22" s="24" customFormat="1" ht="14.25" customHeight="1" x14ac:dyDescent="0.25">
      <c r="C4" s="26" t="s">
        <v>39</v>
      </c>
      <c r="D4" s="25"/>
      <c r="E4" s="25"/>
      <c r="V4" s="6"/>
    </row>
    <row r="5" spans="1:22" s="14" customFormat="1" ht="14.25" customHeight="1" x14ac:dyDescent="0.25">
      <c r="V5" s="15"/>
    </row>
    <row r="6" spans="1:22" ht="14.25" customHeight="1" x14ac:dyDescent="0.3">
      <c r="A6" s="47" t="s">
        <v>18</v>
      </c>
      <c r="B6" s="47"/>
      <c r="C6" s="47"/>
      <c r="D6" s="47"/>
      <c r="E6" s="47"/>
      <c r="F6" s="47"/>
      <c r="G6" s="47"/>
      <c r="V6" s="6"/>
    </row>
    <row r="7" spans="1:22" ht="46.95" customHeight="1" x14ac:dyDescent="0.3">
      <c r="A7" s="48" t="s">
        <v>31</v>
      </c>
      <c r="B7" s="48"/>
      <c r="C7" s="48"/>
      <c r="D7" s="48"/>
      <c r="E7" s="48"/>
      <c r="F7" s="48"/>
      <c r="G7" s="48"/>
    </row>
    <row r="8" spans="1:22" ht="7.5" customHeight="1" x14ac:dyDescent="0.3">
      <c r="A8" s="1"/>
    </row>
    <row r="9" spans="1:22" x14ac:dyDescent="0.3">
      <c r="G9" s="5" t="s">
        <v>29</v>
      </c>
    </row>
    <row r="10" spans="1:22" ht="30" customHeight="1" x14ac:dyDescent="0.3">
      <c r="A10" s="43" t="s">
        <v>33</v>
      </c>
      <c r="B10" s="49" t="s">
        <v>34</v>
      </c>
      <c r="C10" s="50"/>
      <c r="D10" s="50"/>
      <c r="E10" s="50"/>
      <c r="F10" s="51"/>
      <c r="G10" s="43" t="s">
        <v>35</v>
      </c>
    </row>
    <row r="11" spans="1:22" ht="15.6" x14ac:dyDescent="0.3">
      <c r="A11" s="43"/>
      <c r="B11" s="49" t="s">
        <v>0</v>
      </c>
      <c r="C11" s="50"/>
      <c r="D11" s="50"/>
      <c r="E11" s="50"/>
      <c r="F11" s="51"/>
      <c r="G11" s="43"/>
    </row>
    <row r="12" spans="1:22" ht="15.75" customHeight="1" x14ac:dyDescent="0.3">
      <c r="A12" s="43"/>
      <c r="B12" s="43" t="s">
        <v>32</v>
      </c>
      <c r="C12" s="43"/>
      <c r="D12" s="43"/>
      <c r="E12" s="43"/>
      <c r="F12" s="43"/>
      <c r="G12" s="43"/>
    </row>
    <row r="13" spans="1:22" ht="20.25" customHeight="1" x14ac:dyDescent="0.3">
      <c r="A13" s="2" t="s">
        <v>1</v>
      </c>
      <c r="B13" s="42">
        <f>B16</f>
        <v>81718.52</v>
      </c>
      <c r="C13" s="42"/>
      <c r="D13" s="42"/>
      <c r="E13" s="42"/>
      <c r="F13" s="42"/>
      <c r="G13" s="35">
        <f>G16</f>
        <v>81718.52</v>
      </c>
    </row>
    <row r="14" spans="1:22" s="11" customFormat="1" ht="15.6" x14ac:dyDescent="0.3">
      <c r="A14" s="10" t="s">
        <v>2</v>
      </c>
      <c r="B14" s="44" t="s">
        <v>7</v>
      </c>
      <c r="C14" s="44"/>
      <c r="D14" s="44"/>
      <c r="E14" s="44"/>
      <c r="F14" s="44"/>
      <c r="G14" s="23" t="s">
        <v>7</v>
      </c>
    </row>
    <row r="15" spans="1:22" s="11" customFormat="1" ht="15.6" x14ac:dyDescent="0.3">
      <c r="A15" s="10" t="s">
        <v>3</v>
      </c>
      <c r="B15" s="44"/>
      <c r="C15" s="44"/>
      <c r="D15" s="44"/>
      <c r="E15" s="44"/>
      <c r="F15" s="44"/>
      <c r="G15" s="23"/>
    </row>
    <row r="16" spans="1:22" s="11" customFormat="1" ht="32.25" customHeight="1" x14ac:dyDescent="0.3">
      <c r="A16" s="10" t="s">
        <v>8</v>
      </c>
      <c r="B16" s="45">
        <f>43320+20021+600+1460+4300+100.8+9200-9.49+2726.21</f>
        <v>81718.52</v>
      </c>
      <c r="C16" s="45"/>
      <c r="D16" s="45"/>
      <c r="E16" s="45"/>
      <c r="F16" s="45"/>
      <c r="G16" s="34">
        <f>B16</f>
        <v>81718.52</v>
      </c>
    </row>
    <row r="17" spans="1:7" s="11" customFormat="1" ht="15.6" x14ac:dyDescent="0.3">
      <c r="A17" s="10" t="s">
        <v>5</v>
      </c>
      <c r="B17" s="41" t="s">
        <v>19</v>
      </c>
      <c r="C17" s="41"/>
      <c r="D17" s="41"/>
      <c r="E17" s="41"/>
      <c r="F17" s="41"/>
      <c r="G17" s="9"/>
    </row>
    <row r="18" spans="1:7" s="11" customFormat="1" ht="15.6" x14ac:dyDescent="0.3">
      <c r="A18" s="10" t="s">
        <v>6</v>
      </c>
      <c r="B18" s="41" t="s">
        <v>7</v>
      </c>
      <c r="C18" s="41"/>
      <c r="D18" s="41"/>
      <c r="E18" s="41"/>
      <c r="F18" s="41"/>
      <c r="G18" s="9" t="s">
        <v>7</v>
      </c>
    </row>
    <row r="20" spans="1:7" ht="15.6" x14ac:dyDescent="0.3">
      <c r="A20" s="3" t="s">
        <v>23</v>
      </c>
      <c r="B20" s="4"/>
      <c r="C20" s="4"/>
      <c r="D20" s="4"/>
      <c r="E20" s="4" t="s">
        <v>24</v>
      </c>
    </row>
    <row r="21" spans="1:7" x14ac:dyDescent="0.3">
      <c r="A21" s="4"/>
      <c r="B21" s="4"/>
      <c r="C21" s="4"/>
      <c r="D21" s="4"/>
      <c r="E21" s="4"/>
      <c r="F21" s="4"/>
      <c r="G21" s="4"/>
    </row>
    <row r="25" spans="1:7" ht="14.25" customHeight="1" x14ac:dyDescent="0.3"/>
  </sheetData>
  <mergeCells count="14">
    <mergeCell ref="C3:G3"/>
    <mergeCell ref="A6:G6"/>
    <mergeCell ref="A10:A12"/>
    <mergeCell ref="G10:G12"/>
    <mergeCell ref="A7:G7"/>
    <mergeCell ref="B10:F10"/>
    <mergeCell ref="B11:F11"/>
    <mergeCell ref="B17:F17"/>
    <mergeCell ref="B18:F18"/>
    <mergeCell ref="B13:F13"/>
    <mergeCell ref="B12:F12"/>
    <mergeCell ref="B14:F14"/>
    <mergeCell ref="B15:F15"/>
    <mergeCell ref="B16:F16"/>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view="pageBreakPreview" zoomScale="70" zoomScaleNormal="100" zoomScaleSheetLayoutView="70" workbookViewId="0">
      <selection activeCell="E9" sqref="E9"/>
    </sheetView>
  </sheetViews>
  <sheetFormatPr defaultRowHeight="14.4" x14ac:dyDescent="0.3"/>
  <cols>
    <col min="1" max="1" width="6" customWidth="1"/>
    <col min="2" max="2" width="21.109375" customWidth="1"/>
    <col min="3" max="3" width="25.6640625" customWidth="1"/>
    <col min="4" max="4" width="10.33203125" customWidth="1"/>
    <col min="5" max="5" width="66.77734375" customWidth="1"/>
    <col min="6" max="6" width="21.44140625" customWidth="1"/>
    <col min="7" max="7" width="16" customWidth="1"/>
    <col min="8" max="8" width="51.77734375" customWidth="1"/>
  </cols>
  <sheetData>
    <row r="1" spans="1:8" x14ac:dyDescent="0.3">
      <c r="G1" s="13" t="s">
        <v>21</v>
      </c>
    </row>
    <row r="2" spans="1:8" x14ac:dyDescent="0.3">
      <c r="G2" s="13" t="s">
        <v>38</v>
      </c>
    </row>
    <row r="3" spans="1:8" x14ac:dyDescent="0.3">
      <c r="G3" s="13" t="s">
        <v>48</v>
      </c>
    </row>
    <row r="4" spans="1:8" x14ac:dyDescent="0.3">
      <c r="G4" s="13" t="s">
        <v>40</v>
      </c>
    </row>
    <row r="5" spans="1:8" x14ac:dyDescent="0.3">
      <c r="G5" s="13"/>
    </row>
    <row r="6" spans="1:8" ht="15" customHeight="1" x14ac:dyDescent="0.3">
      <c r="A6" s="53" t="s">
        <v>17</v>
      </c>
      <c r="B6" s="53"/>
      <c r="C6" s="53"/>
      <c r="D6" s="53"/>
      <c r="E6" s="53"/>
      <c r="F6" s="53"/>
      <c r="G6" s="53"/>
      <c r="H6" s="53"/>
    </row>
    <row r="7" spans="1:8" ht="16.2" customHeight="1" x14ac:dyDescent="0.3">
      <c r="A7" s="54" t="s">
        <v>31</v>
      </c>
      <c r="B7" s="54"/>
      <c r="C7" s="54"/>
      <c r="D7" s="54"/>
      <c r="E7" s="54"/>
      <c r="F7" s="54"/>
      <c r="G7" s="54"/>
      <c r="H7" s="54"/>
    </row>
    <row r="8" spans="1:8" ht="6.6" customHeight="1" x14ac:dyDescent="0.3">
      <c r="A8" s="4"/>
      <c r="B8" s="4"/>
      <c r="C8" s="4"/>
      <c r="D8" s="4"/>
      <c r="E8" s="4"/>
      <c r="F8" s="4"/>
      <c r="G8" s="4"/>
      <c r="H8" s="4"/>
    </row>
    <row r="9" spans="1:8" ht="55.2" x14ac:dyDescent="0.3">
      <c r="A9" s="16" t="s">
        <v>14</v>
      </c>
      <c r="B9" s="12" t="s">
        <v>9</v>
      </c>
      <c r="C9" s="12" t="s">
        <v>36</v>
      </c>
      <c r="D9" s="12" t="s">
        <v>10</v>
      </c>
      <c r="E9" s="12" t="s">
        <v>11</v>
      </c>
      <c r="F9" s="12" t="s">
        <v>12</v>
      </c>
      <c r="G9" s="7" t="s">
        <v>20</v>
      </c>
      <c r="H9" s="12" t="s">
        <v>13</v>
      </c>
    </row>
    <row r="10" spans="1:8" ht="55.2" x14ac:dyDescent="0.3">
      <c r="A10" s="55" t="s">
        <v>15</v>
      </c>
      <c r="B10" s="55" t="s">
        <v>41</v>
      </c>
      <c r="C10" s="58" t="s">
        <v>44</v>
      </c>
      <c r="D10" s="55" t="s">
        <v>32</v>
      </c>
      <c r="E10" s="7" t="s">
        <v>28</v>
      </c>
      <c r="F10" s="55" t="s">
        <v>4</v>
      </c>
      <c r="G10" s="37">
        <f>30000+600-9.49+3000</f>
        <v>33590.509999999995</v>
      </c>
      <c r="H10" s="55" t="s">
        <v>30</v>
      </c>
    </row>
    <row r="11" spans="1:8" s="33" customFormat="1" ht="41.4" x14ac:dyDescent="0.3">
      <c r="A11" s="56"/>
      <c r="B11" s="56"/>
      <c r="C11" s="59"/>
      <c r="D11" s="57"/>
      <c r="E11" s="32" t="s">
        <v>42</v>
      </c>
      <c r="F11" s="57"/>
      <c r="G11" s="36">
        <f>600-9.49</f>
        <v>590.51</v>
      </c>
      <c r="H11" s="56"/>
    </row>
    <row r="12" spans="1:8" ht="55.2" x14ac:dyDescent="0.3">
      <c r="A12" s="56"/>
      <c r="B12" s="56"/>
      <c r="C12" s="59"/>
      <c r="D12" s="55" t="s">
        <v>32</v>
      </c>
      <c r="E12" s="7" t="s">
        <v>27</v>
      </c>
      <c r="F12" s="7" t="s">
        <v>4</v>
      </c>
      <c r="G12" s="21">
        <f>8820+4300+9000+1000</f>
        <v>23120</v>
      </c>
      <c r="H12" s="56"/>
    </row>
    <row r="13" spans="1:8" ht="55.2" x14ac:dyDescent="0.3">
      <c r="A13" s="56"/>
      <c r="B13" s="56"/>
      <c r="C13" s="59"/>
      <c r="D13" s="57"/>
      <c r="E13" s="31" t="s">
        <v>46</v>
      </c>
      <c r="F13" s="31" t="s">
        <v>4</v>
      </c>
      <c r="G13" s="27">
        <f>600</f>
        <v>600</v>
      </c>
      <c r="H13" s="56"/>
    </row>
    <row r="14" spans="1:8" ht="69" x14ac:dyDescent="0.3">
      <c r="A14" s="56"/>
      <c r="B14" s="56"/>
      <c r="C14" s="59"/>
      <c r="D14" s="55" t="s">
        <v>32</v>
      </c>
      <c r="E14" s="7" t="s">
        <v>22</v>
      </c>
      <c r="F14" s="55" t="s">
        <v>4</v>
      </c>
      <c r="G14" s="37">
        <f>4500+1460+100.8+13.51-1425.4</f>
        <v>4648.91</v>
      </c>
      <c r="H14" s="56"/>
    </row>
    <row r="15" spans="1:8" ht="55.2" x14ac:dyDescent="0.3">
      <c r="A15" s="56"/>
      <c r="B15" s="56"/>
      <c r="C15" s="59"/>
      <c r="D15" s="56"/>
      <c r="E15" s="28" t="s">
        <v>43</v>
      </c>
      <c r="F15" s="56"/>
      <c r="G15" s="27">
        <f>1460</f>
        <v>1460</v>
      </c>
      <c r="H15" s="56"/>
    </row>
    <row r="16" spans="1:8" ht="41.4" x14ac:dyDescent="0.3">
      <c r="A16" s="56"/>
      <c r="B16" s="56"/>
      <c r="C16" s="59"/>
      <c r="D16" s="57"/>
      <c r="E16" s="28" t="s">
        <v>45</v>
      </c>
      <c r="F16" s="57"/>
      <c r="G16" s="39">
        <v>4.87</v>
      </c>
      <c r="H16" s="56"/>
    </row>
    <row r="17" spans="1:8" ht="55.2" x14ac:dyDescent="0.3">
      <c r="A17" s="56"/>
      <c r="B17" s="56"/>
      <c r="C17" s="59"/>
      <c r="D17" s="7" t="s">
        <v>32</v>
      </c>
      <c r="E17" s="7" t="s">
        <v>26</v>
      </c>
      <c r="F17" s="7" t="s">
        <v>4</v>
      </c>
      <c r="G17" s="21">
        <v>16900</v>
      </c>
      <c r="H17" s="56"/>
    </row>
    <row r="18" spans="1:8" ht="55.2" x14ac:dyDescent="0.3">
      <c r="A18" s="56"/>
      <c r="B18" s="56"/>
      <c r="C18" s="59"/>
      <c r="D18" s="55" t="s">
        <v>32</v>
      </c>
      <c r="E18" s="7" t="s">
        <v>25</v>
      </c>
      <c r="F18" s="55" t="s">
        <v>4</v>
      </c>
      <c r="G18" s="20">
        <f>3121+200+97.8+40.3</f>
        <v>3459.1000000000004</v>
      </c>
      <c r="H18" s="56"/>
    </row>
    <row r="19" spans="1:8" ht="41.4" x14ac:dyDescent="0.3">
      <c r="A19" s="29"/>
      <c r="B19" s="29"/>
      <c r="C19" s="60"/>
      <c r="D19" s="57"/>
      <c r="E19" s="28" t="s">
        <v>45</v>
      </c>
      <c r="F19" s="57"/>
      <c r="G19" s="40">
        <f>101.7+104.68857+97.8</f>
        <v>304.18857000000003</v>
      </c>
      <c r="H19" s="29"/>
    </row>
    <row r="20" spans="1:8" x14ac:dyDescent="0.3">
      <c r="A20" s="30" t="s">
        <v>16</v>
      </c>
      <c r="B20" s="30"/>
      <c r="C20" s="30"/>
      <c r="D20" s="30"/>
      <c r="E20" s="30"/>
      <c r="F20" s="22"/>
      <c r="G20" s="38">
        <f>G10+G12+G14+G17+G18</f>
        <v>81718.52</v>
      </c>
      <c r="H20" s="8"/>
    </row>
    <row r="21" spans="1:8" x14ac:dyDescent="0.3">
      <c r="A21" s="17"/>
      <c r="B21" s="17"/>
      <c r="C21" s="17"/>
      <c r="D21" s="17"/>
      <c r="E21" s="17"/>
      <c r="F21" s="17"/>
      <c r="G21" s="18"/>
      <c r="H21" s="19"/>
    </row>
    <row r="22" spans="1:8" ht="13.95" customHeight="1" x14ac:dyDescent="0.3">
      <c r="B22" s="4"/>
      <c r="C22" s="52" t="s">
        <v>23</v>
      </c>
      <c r="D22" s="52"/>
      <c r="F22" s="4" t="s">
        <v>24</v>
      </c>
    </row>
  </sheetData>
  <mergeCells count="14">
    <mergeCell ref="C22:D22"/>
    <mergeCell ref="A6:H6"/>
    <mergeCell ref="A7:H7"/>
    <mergeCell ref="B10:B18"/>
    <mergeCell ref="H10:H18"/>
    <mergeCell ref="A10:A18"/>
    <mergeCell ref="D10:D11"/>
    <mergeCell ref="F10:F11"/>
    <mergeCell ref="D18:D19"/>
    <mergeCell ref="F18:F19"/>
    <mergeCell ref="C10:C19"/>
    <mergeCell ref="D12:D13"/>
    <mergeCell ref="D14:D16"/>
    <mergeCell ref="F14:F16"/>
  </mergeCells>
  <pageMargins left="0.78740157480314965" right="0.19685039370078741" top="0.19685039370078741" bottom="0" header="0.19685039370078741" footer="0.19685039370078741"/>
  <pageSetup paperSize="9" scale="6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2025-09-14T11:02:48Z</dcterms:modified>
</cp:coreProperties>
</file>