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45C0B1A7-134B-4C52-BA02-A6E4EF2C7082}" xr6:coauthVersionLast="47" xr6:coauthVersionMax="47" xr10:uidLastSave="{00000000-0000-0000-0000-000000000000}"/>
  <bookViews>
    <workbookView xWindow="3855" yWindow="3855" windowWidth="21540" windowHeight="112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7" i="1" l="1"/>
  <c r="D94" i="1"/>
  <c r="D63" i="1" l="1"/>
  <c r="D103" i="1" l="1"/>
  <c r="D104" i="1"/>
  <c r="D105" i="1"/>
  <c r="D129" i="1" l="1"/>
  <c r="D113" i="1"/>
  <c r="D108" i="1"/>
  <c r="D102" i="1" l="1"/>
  <c r="D55" i="1"/>
  <c r="D46" i="1"/>
  <c r="D136" i="1" l="1"/>
  <c r="D85" i="1"/>
  <c r="D90" i="1"/>
  <c r="D34" i="1"/>
  <c r="D29" i="1"/>
  <c r="D17" i="1" l="1"/>
  <c r="D11" i="1"/>
</calcChain>
</file>

<file path=xl/sharedStrings.xml><?xml version="1.0" encoding="utf-8"?>
<sst xmlns="http://schemas.openxmlformats.org/spreadsheetml/2006/main" count="480" uniqueCount="204">
  <si>
    <t>Джерела теплової енергії</t>
  </si>
  <si>
    <t>Загальна кількість котелень, з них:</t>
  </si>
  <si>
    <t>шт.</t>
  </si>
  <si>
    <t>потужністю до 3 Гкал/год</t>
  </si>
  <si>
    <t>потужністю від 3 до 20 Гкал/год</t>
  </si>
  <si>
    <t>потужністю від 20 до 100 Гкал/год</t>
  </si>
  <si>
    <t>потужністю 100 Гкал/год і більше</t>
  </si>
  <si>
    <t>дахових</t>
  </si>
  <si>
    <t>Загальна установлена потужність котелень, з них:</t>
  </si>
  <si>
    <t>Гкал/год</t>
  </si>
  <si>
    <t>Середнє навантаження котелень:</t>
  </si>
  <si>
    <t>у неопалювальний період</t>
  </si>
  <si>
    <t>у зимовий період</t>
  </si>
  <si>
    <t>Річний обсяг відпуску теплової енергії</t>
  </si>
  <si>
    <t>Гкал</t>
  </si>
  <si>
    <t>Котли та хвостові поверхні нагріву</t>
  </si>
  <si>
    <t>Загальна кількість котлів:</t>
  </si>
  <si>
    <t>за видом теплоносія, з них:</t>
  </si>
  <si>
    <t>водогрійних з ККД менше 86 %</t>
  </si>
  <si>
    <t>водогрійних з ККД більше 86 %</t>
  </si>
  <si>
    <t>парових з ККД менше 89 %</t>
  </si>
  <si>
    <t>парових з ККД більше 89 %</t>
  </si>
  <si>
    <t>за видом палива, з них:</t>
  </si>
  <si>
    <t>на газоподібному паливі</t>
  </si>
  <si>
    <t>на твердому паливі</t>
  </si>
  <si>
    <t>на рідкому паливі</t>
  </si>
  <si>
    <t>Використання установлених виробничих потужностей котлів:</t>
  </si>
  <si>
    <t>%</t>
  </si>
  <si>
    <t>Загальна кількість економайзерів</t>
  </si>
  <si>
    <t>Газоповітряний тракт, димові труби, очистка димових газів</t>
  </si>
  <si>
    <t>Загальна кількість тягодуттєвих установок, з них:</t>
  </si>
  <si>
    <t>димососів</t>
  </si>
  <si>
    <t>дуттєвих вентиляторів (установлених окремо)</t>
  </si>
  <si>
    <t>Загальна установлена потужність тягодуттєвих установок</t>
  </si>
  <si>
    <t>кВт</t>
  </si>
  <si>
    <t>Загальна кількість золошлакоуловлювачів</t>
  </si>
  <si>
    <t>Загальна кількість димових труб, з них:</t>
  </si>
  <si>
    <t>сталевих</t>
  </si>
  <si>
    <t>цегляних та/або залізобетонних</t>
  </si>
  <si>
    <t>Допоміжне обладнання</t>
  </si>
  <si>
    <t>Загальна кількість деаераторних установок</t>
  </si>
  <si>
    <t>Загальна кількість водопідігрівальних установок</t>
  </si>
  <si>
    <t>Загальна кількість баків збору конденсату</t>
  </si>
  <si>
    <t>Загальна кількість насосів, з них:</t>
  </si>
  <si>
    <t>живильних</t>
  </si>
  <si>
    <t>мережних</t>
  </si>
  <si>
    <t>підживлювальних</t>
  </si>
  <si>
    <t>конденсаційних</t>
  </si>
  <si>
    <t>рециркуляційних</t>
  </si>
  <si>
    <t>насосів гарячого водопостачання (ГВП)</t>
  </si>
  <si>
    <t>циркуляційних (ГВП)</t>
  </si>
  <si>
    <t>Загальна установлена потужність насосів</t>
  </si>
  <si>
    <t>Водопідготовка і водно-хімічний режим</t>
  </si>
  <si>
    <t>Загальна кількість водопідготовчих установок</t>
  </si>
  <si>
    <t>Загальна кількість насосів у складі водопідготовчих установок</t>
  </si>
  <si>
    <t>Електропостачання та електротехнічні пристрої</t>
  </si>
  <si>
    <t>Загальна кількість лічильників обліку електричної енергії:</t>
  </si>
  <si>
    <t>прямого включення</t>
  </si>
  <si>
    <t>трансформаторного включення</t>
  </si>
  <si>
    <t>Загальна кількість точок обліку електричної енергії, об'єднаних у ЛУЗОД (АСКОЕ)</t>
  </si>
  <si>
    <t>Загальна кількість трансформаторних підстанцій 10 (6) / 0,4 кВ:</t>
  </si>
  <si>
    <t>потужністю до 630 кВА</t>
  </si>
  <si>
    <t>потужністю понад 630 кВА</t>
  </si>
  <si>
    <t>Використання установлених виробничих потужностей електротехнічного обладнання:</t>
  </si>
  <si>
    <t>Автоматизація</t>
  </si>
  <si>
    <t>Загальна кількість автоматизованих котелень, у тому числі</t>
  </si>
  <si>
    <t>з повною автоматизацією (без постійного обслуговувального персоналу)</t>
  </si>
  <si>
    <t>з частковою автоматизацією</t>
  </si>
  <si>
    <t>Загальна кількість систем автоматичного регулювання параметрів робочого процесу</t>
  </si>
  <si>
    <t>Прилади обліку теплової енергії</t>
  </si>
  <si>
    <t>Загальна кількість приладів обліку теплової енергії, з них:</t>
  </si>
  <si>
    <t>на джерелах теплопостачання</t>
  </si>
  <si>
    <t>комерційного (у споживача)</t>
  </si>
  <si>
    <t>Забезпеченість приладами обліку на джерелах теплопостачання</t>
  </si>
  <si>
    <t>Забезпеченість приладами комерційного обліку</t>
  </si>
  <si>
    <t>Загальна кількість приладів обліку, що необхідно встановити до 100 % оснащеності, у тому числі:</t>
  </si>
  <si>
    <t>комерційного обліку</t>
  </si>
  <si>
    <t>Транспортні засоби</t>
  </si>
  <si>
    <t>Загальна кількість спеціальних та спеціалізованих транспортних засобів, у тому числі:</t>
  </si>
  <si>
    <t>спецтехніки</t>
  </si>
  <si>
    <t>вантажних автомобілів</t>
  </si>
  <si>
    <t>легкових автомобілів</t>
  </si>
  <si>
    <t>Будівлі та споруди виробничого призначення</t>
  </si>
  <si>
    <t>Загальна кількість</t>
  </si>
  <si>
    <t>II. Транспортування та постачання теплової енергії</t>
  </si>
  <si>
    <t>Магістральні теплові мережі</t>
  </si>
  <si>
    <t>Протяжність магістральних теплових мереж, у тому числі:</t>
  </si>
  <si>
    <t>км</t>
  </si>
  <si>
    <t>підземних канальних</t>
  </si>
  <si>
    <t>підземних безканальних</t>
  </si>
  <si>
    <t>надземних</t>
  </si>
  <si>
    <t>Загальна кількість теплових камер</t>
  </si>
  <si>
    <t>Місцеві (розподільчі) мережі</t>
  </si>
  <si>
    <t>Протяжність місцевих (розподільчих) теплових мереж, у тому числі:</t>
  </si>
  <si>
    <t>підземних</t>
  </si>
  <si>
    <t>Протяжність мереж ГВП, з них:</t>
  </si>
  <si>
    <t>Центральні теплові пункти (ЦТП)</t>
  </si>
  <si>
    <t>Загальна кількість ЦТП</t>
  </si>
  <si>
    <t>Індивідуальні теплові пункти (ІТП)</t>
  </si>
  <si>
    <t>Загальна кількість ІТП</t>
  </si>
  <si>
    <t>Обладнання ЦТП та ІТП</t>
  </si>
  <si>
    <t>Загальна кількість баків-акумуляторів гарячої води</t>
  </si>
  <si>
    <t>насосів ГВП</t>
  </si>
  <si>
    <t>Електропостачання та системи управління</t>
  </si>
  <si>
    <t>Загальна кількість систем автоматизації та контролю, у тому числі:</t>
  </si>
  <si>
    <t>систем автоматичного погодного регулювання подачі теплоносія</t>
  </si>
  <si>
    <t>Загальна кількість систем диспетчерського управління та телемеханіки</t>
  </si>
  <si>
    <t>Прилади обліку теплової енергії і лічильники ГВП</t>
  </si>
  <si>
    <t>Загальна кількість приладів обліку теплової енергії на ЦТП</t>
  </si>
  <si>
    <t>Загальна кількість лічильників ГВП, з них:</t>
  </si>
  <si>
    <t>на ЦТП</t>
  </si>
  <si>
    <t>у споживачів (у будинках)</t>
  </si>
  <si>
    <t>Забезпеченість приладами обліку теплової енергії на ЦТП</t>
  </si>
  <si>
    <t>Забезпеченість лічильниками ГВП, з них:</t>
  </si>
  <si>
    <t>Загальна кількість приладів обліку теплової енергії на ЦТП, що необхідно встановити до 100 % оснащеності</t>
  </si>
  <si>
    <t>Загальна кількість лічильників ГВП, що необхідно встановити до 100 % оснащеності, у тому числі:</t>
  </si>
  <si>
    <t>Загальна кількість спеціальних та спеціалізованих транспортних засобів, з них:</t>
  </si>
  <si>
    <t>Опалювальна площа</t>
  </si>
  <si>
    <t>тис. кв. м</t>
  </si>
  <si>
    <t>Забезпечення гарячою водою</t>
  </si>
  <si>
    <t>тис. жителів</t>
  </si>
  <si>
    <t>Приєднане навантаження за категоріями:</t>
  </si>
  <si>
    <t>населення</t>
  </si>
  <si>
    <t>бюджетні установи</t>
  </si>
  <si>
    <t>інші</t>
  </si>
  <si>
    <t>Фактичні річні втрати теплової енергії</t>
  </si>
  <si>
    <t>тис. Гкал</t>
  </si>
  <si>
    <t>Втрати теплової енергії, враховані у діючому тарифі на теплову енергію</t>
  </si>
  <si>
    <t>Узагальнена характеристика об'єктів у сфері теплопостачання</t>
  </si>
  <si>
    <t>№ з/п</t>
  </si>
  <si>
    <t>Одиниця виміру</t>
  </si>
  <si>
    <t>Показник</t>
  </si>
  <si>
    <t>Найменування та характеристика об'єктів у сфері теплопостачання</t>
  </si>
  <si>
    <t>загальний</t>
  </si>
  <si>
    <t>з них аварійні</t>
  </si>
  <si>
    <t>1.1</t>
  </si>
  <si>
    <t>1.2</t>
  </si>
  <si>
    <t>1.3</t>
  </si>
  <si>
    <t>1.4</t>
  </si>
  <si>
    <t>2.1</t>
  </si>
  <si>
    <t>2.1.1</t>
  </si>
  <si>
    <t>2.1.2</t>
  </si>
  <si>
    <t>2.2</t>
  </si>
  <si>
    <t>2.3</t>
  </si>
  <si>
    <t>3.1</t>
  </si>
  <si>
    <t>3.2</t>
  </si>
  <si>
    <t>3.3</t>
  </si>
  <si>
    <t>3.4</t>
  </si>
  <si>
    <t>4.1</t>
  </si>
  <si>
    <t>4.2</t>
  </si>
  <si>
    <t>4.3</t>
  </si>
  <si>
    <t>4.4</t>
  </si>
  <si>
    <t>4.5</t>
  </si>
  <si>
    <t>5.1</t>
  </si>
  <si>
    <t>5.2</t>
  </si>
  <si>
    <t>5.3</t>
  </si>
  <si>
    <t>6.1</t>
  </si>
  <si>
    <t>6.2</t>
  </si>
  <si>
    <t>6.3</t>
  </si>
  <si>
    <t>6.4</t>
  </si>
  <si>
    <t>7.1</t>
  </si>
  <si>
    <t>7.2</t>
  </si>
  <si>
    <t>8.1</t>
  </si>
  <si>
    <t>8.2</t>
  </si>
  <si>
    <t>8.3</t>
  </si>
  <si>
    <t>8.4</t>
  </si>
  <si>
    <t>9.1</t>
  </si>
  <si>
    <t>11.1</t>
  </si>
  <si>
    <t>11.2</t>
  </si>
  <si>
    <t>12.1</t>
  </si>
  <si>
    <t>12.2</t>
  </si>
  <si>
    <t>13.1</t>
  </si>
  <si>
    <t>16.1</t>
  </si>
  <si>
    <t>16.2</t>
  </si>
  <si>
    <t>16.3</t>
  </si>
  <si>
    <t>16.4</t>
  </si>
  <si>
    <t>17.1</t>
  </si>
  <si>
    <t>17.2</t>
  </si>
  <si>
    <t>17.3</t>
  </si>
  <si>
    <t>18.1</t>
  </si>
  <si>
    <t>18.2</t>
  </si>
  <si>
    <t>18.3</t>
  </si>
  <si>
    <t>18.4</t>
  </si>
  <si>
    <t>18.5</t>
  </si>
  <si>
    <t>18.6</t>
  </si>
  <si>
    <t>19.1</t>
  </si>
  <si>
    <t>(посадова особа суб'єкта господарювання)</t>
  </si>
  <si>
    <t>(підпис)</t>
  </si>
  <si>
    <t>(Власне ім'я ПРІЗВИЩЕ)</t>
  </si>
  <si>
    <t>Фінансовий директор (головний бухгалтер)</t>
  </si>
  <si>
    <t>(посада відповідальної особи)</t>
  </si>
  <si>
    <t>Директор КП "ЧТЕ"</t>
  </si>
  <si>
    <t>Анатолій ПАНШИН</t>
  </si>
  <si>
    <t>Світлана МОЙСЕЄНКО</t>
  </si>
  <si>
    <t>*</t>
  </si>
  <si>
    <t>Мережі гарячого водопостачання (ГВП)*</t>
  </si>
  <si>
    <t>Інна ЛУК'ЯНОВА</t>
  </si>
  <si>
    <t xml:space="preserve"> Рішенням виконкому від 31.10.2018 № 313 гаряче водопостачання не надається.</t>
  </si>
  <si>
    <t xml:space="preserve">Рішенням Чорноморської міської ради від 23.12.2021 року № 153-VIII надана згода КП "ЧТЕ" на списання з балансу підприємства основних засобів які були задіяні у наданні послуги з постачання гарячого водопостачання. </t>
  </si>
  <si>
    <t>Комунальне підприємство "Чорноморськтеплоенерго" Чорноморської міської ради Одеського району Одеської області</t>
  </si>
  <si>
    <t>Провідний інженер з організації експлуатації і ремонту</t>
  </si>
  <si>
    <t>до Порядку розроблення, погодження та затвердження інвестиційних програм суб'єктів господарювання у  сфері теплопостачання, ліцензування діяльність яких здійснюють Рада міністрів Автономної Республіки Крим, обласні, київська та Севастопольска міські державні адміністрації (підпункт 5 пункту 2 розділу II)</t>
  </si>
  <si>
    <t>Додаток 6</t>
  </si>
  <si>
    <t xml:space="preserve">                                                                  станом на 01.05.2025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</si>
</sst>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top" wrapText="1"/>
    </xf>
    <xf numFmtId="0" fontId="0" fillId="2" borderId="4" xfId="0" applyFill="1" applyBorder="1" applyAlignment="1">
      <alignment horizontal="center" vertical="top" wrapText="1"/>
    </xf>
    <xf numFmtId="164" fontId="2" fillId="2" borderId="4" xfId="0" applyNumberFormat="1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vertical="top" wrapText="1"/>
    </xf>
    <xf numFmtId="0" fontId="6" fillId="2" borderId="7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49" fontId="0" fillId="2" borderId="3" xfId="0" applyNumberForma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10" fillId="2" borderId="4" xfId="0" applyFont="1" applyFill="1" applyBorder="1" applyAlignment="1">
      <alignment vertical="top" wrapText="1"/>
    </xf>
    <xf numFmtId="49" fontId="2" fillId="2" borderId="7" xfId="0" applyNumberFormat="1" applyFont="1" applyFill="1" applyBorder="1" applyAlignment="1">
      <alignment horizontal="center" vertical="top" wrapText="1"/>
    </xf>
    <xf numFmtId="49" fontId="0" fillId="2" borderId="9" xfId="0" applyNumberFormat="1" applyFill="1" applyBorder="1" applyAlignment="1">
      <alignment vertical="top" wrapText="1"/>
    </xf>
    <xf numFmtId="0" fontId="0" fillId="0" borderId="0" xfId="0" applyAlignment="1">
      <alignment horizontal="left"/>
    </xf>
    <xf numFmtId="0" fontId="13" fillId="2" borderId="7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vertical="top" wrapText="1"/>
    </xf>
    <xf numFmtId="164" fontId="0" fillId="0" borderId="0" xfId="0" applyNumberFormat="1"/>
    <xf numFmtId="1" fontId="0" fillId="2" borderId="4" xfId="0" applyNumberFormat="1" applyFill="1" applyBorder="1" applyAlignment="1">
      <alignment horizontal="center" vertical="top" wrapText="1"/>
    </xf>
    <xf numFmtId="0" fontId="15" fillId="2" borderId="4" xfId="0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7" xfId="0" applyFont="1" applyFill="1" applyBorder="1" applyAlignment="1">
      <alignment horizontal="justify" vertical="center"/>
    </xf>
    <xf numFmtId="0" fontId="6" fillId="2" borderId="4" xfId="0" applyFont="1" applyFill="1" applyBorder="1" applyAlignment="1">
      <alignment vertical="top" wrapText="1"/>
    </xf>
    <xf numFmtId="0" fontId="2" fillId="2" borderId="0" xfId="0" applyFont="1" applyFill="1"/>
    <xf numFmtId="165" fontId="0" fillId="2" borderId="4" xfId="0" applyNumberFormat="1" applyFill="1" applyBorder="1" applyAlignment="1">
      <alignment horizontal="center" vertical="top" wrapText="1"/>
    </xf>
    <xf numFmtId="1" fontId="2" fillId="2" borderId="4" xfId="0" applyNumberFormat="1" applyFont="1" applyFill="1" applyBorder="1" applyAlignment="1">
      <alignment horizontal="center" vertical="top" wrapText="1"/>
    </xf>
    <xf numFmtId="1" fontId="10" fillId="2" borderId="4" xfId="1" applyNumberFormat="1" applyFont="1" applyFill="1" applyBorder="1" applyAlignment="1">
      <alignment horizontal="center" vertical="top" wrapText="1"/>
    </xf>
    <xf numFmtId="49" fontId="2" fillId="2" borderId="11" xfId="0" applyNumberFormat="1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vertical="top" wrapText="1"/>
    </xf>
    <xf numFmtId="0" fontId="2" fillId="2" borderId="6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2" fillId="2" borderId="0" xfId="0" applyFont="1" applyFill="1" applyAlignment="1">
      <alignment horizontal="left" vertical="top" wrapText="1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6" fillId="2" borderId="5" xfId="0" applyFont="1" applyFill="1" applyBorder="1" applyAlignment="1">
      <alignment vertical="top" wrapText="1"/>
    </xf>
    <xf numFmtId="0" fontId="6" fillId="2" borderId="2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3" fillId="2" borderId="7" xfId="0" applyFont="1" applyFill="1" applyBorder="1" applyAlignment="1">
      <alignment horizontal="justify" vertical="center"/>
    </xf>
    <xf numFmtId="0" fontId="1" fillId="2" borderId="7" xfId="0" applyFont="1" applyFill="1" applyBorder="1"/>
    <xf numFmtId="0" fontId="3" fillId="2" borderId="7" xfId="0" applyFont="1" applyFill="1" applyBorder="1" applyAlignment="1">
      <alignment horizontal="center"/>
    </xf>
    <xf numFmtId="0" fontId="11" fillId="2" borderId="5" xfId="0" applyFont="1" applyFill="1" applyBorder="1" applyAlignment="1">
      <alignment vertical="top" wrapText="1"/>
    </xf>
    <xf numFmtId="0" fontId="11" fillId="2" borderId="2" xfId="0" applyFont="1" applyFill="1" applyBorder="1" applyAlignment="1">
      <alignment vertical="top" wrapText="1"/>
    </xf>
    <xf numFmtId="0" fontId="11" fillId="2" borderId="1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vertical="top" wrapText="1"/>
    </xf>
    <xf numFmtId="0" fontId="6" fillId="2" borderId="6" xfId="0" applyFont="1" applyFill="1" applyBorder="1" applyAlignment="1">
      <alignment vertical="top" wrapText="1"/>
    </xf>
    <xf numFmtId="0" fontId="6" fillId="2" borderId="4" xfId="0" applyFont="1" applyFill="1" applyBorder="1" applyAlignment="1">
      <alignment vertical="top" wrapText="1"/>
    </xf>
    <xf numFmtId="0" fontId="0" fillId="0" borderId="0" xfId="0" applyAlignment="1">
      <alignment horizontal="justify" vertical="center"/>
    </xf>
    <xf numFmtId="0" fontId="2" fillId="0" borderId="12" xfId="0" applyFont="1" applyBorder="1" applyAlignment="1">
      <alignment horizontal="left" vertical="top" wrapText="1"/>
    </xf>
  </cellXfs>
  <cellStyles count="2">
    <cellStyle name="Відсотковий" xfId="1" builtinId="5"/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3"/>
  <sheetViews>
    <sheetView tabSelected="1" view="pageLayout" topLeftCell="A46" zoomScale="70" zoomScaleNormal="100" zoomScalePageLayoutView="70" workbookViewId="0">
      <selection activeCell="J23" sqref="J23"/>
    </sheetView>
  </sheetViews>
  <sheetFormatPr defaultRowHeight="15" x14ac:dyDescent="0.25"/>
  <cols>
    <col min="1" max="1" width="5.7109375" customWidth="1"/>
    <col min="2" max="2" width="62.140625" customWidth="1"/>
    <col min="3" max="3" width="13.140625" customWidth="1"/>
    <col min="4" max="4" width="11.85546875" customWidth="1"/>
    <col min="5" max="5" width="9.7109375" customWidth="1"/>
  </cols>
  <sheetData>
    <row r="1" spans="1:15" x14ac:dyDescent="0.25">
      <c r="C1" s="38" t="s">
        <v>202</v>
      </c>
      <c r="D1" s="38"/>
      <c r="E1" s="38"/>
    </row>
    <row r="2" spans="1:15" ht="89.25" customHeight="1" x14ac:dyDescent="0.25">
      <c r="C2" s="39" t="s">
        <v>201</v>
      </c>
      <c r="D2" s="39"/>
      <c r="E2" s="39"/>
      <c r="K2" s="40"/>
      <c r="L2" s="40"/>
      <c r="M2" s="40"/>
    </row>
    <row r="3" spans="1:15" ht="8.25" customHeight="1" x14ac:dyDescent="0.25"/>
    <row r="4" spans="1:15" ht="18.75" x14ac:dyDescent="0.3">
      <c r="A4" s="42" t="s">
        <v>128</v>
      </c>
      <c r="B4" s="42"/>
      <c r="C4" s="42"/>
      <c r="D4" s="42"/>
      <c r="E4" s="42"/>
    </row>
    <row r="5" spans="1:15" x14ac:dyDescent="0.25">
      <c r="A5" s="43" t="s">
        <v>199</v>
      </c>
      <c r="B5" s="43"/>
      <c r="C5" s="43"/>
      <c r="D5" s="43"/>
      <c r="E5" s="43"/>
    </row>
    <row r="6" spans="1:15" s="1" customFormat="1" ht="14.25" customHeight="1" x14ac:dyDescent="0.25">
      <c r="A6" s="27"/>
      <c r="B6" s="28" t="s">
        <v>203</v>
      </c>
      <c r="C6" s="28"/>
      <c r="D6" s="28"/>
      <c r="E6" s="27"/>
    </row>
    <row r="7" spans="1:15" ht="6" customHeight="1" x14ac:dyDescent="0.25">
      <c r="A7" s="31"/>
      <c r="B7" s="31"/>
      <c r="C7" s="31"/>
      <c r="D7" s="31"/>
      <c r="E7" s="31"/>
    </row>
    <row r="8" spans="1:15" ht="15" customHeight="1" x14ac:dyDescent="0.25">
      <c r="A8" s="50" t="s">
        <v>129</v>
      </c>
      <c r="B8" s="50" t="s">
        <v>132</v>
      </c>
      <c r="C8" s="50" t="s">
        <v>130</v>
      </c>
      <c r="D8" s="52" t="s">
        <v>131</v>
      </c>
      <c r="E8" s="52"/>
    </row>
    <row r="9" spans="1:15" ht="25.5" x14ac:dyDescent="0.25">
      <c r="A9" s="50"/>
      <c r="B9" s="50"/>
      <c r="C9" s="51"/>
      <c r="D9" s="29" t="s">
        <v>133</v>
      </c>
      <c r="E9" s="21" t="s">
        <v>134</v>
      </c>
      <c r="F9" s="20"/>
      <c r="M9" s="26"/>
      <c r="N9" s="26"/>
      <c r="O9" s="26"/>
    </row>
    <row r="10" spans="1:15" ht="15.75" thickBot="1" x14ac:dyDescent="0.3">
      <c r="A10" s="12">
        <v>1</v>
      </c>
      <c r="B10" s="62" t="s">
        <v>0</v>
      </c>
      <c r="C10" s="63"/>
      <c r="D10" s="63"/>
      <c r="E10" s="64"/>
    </row>
    <row r="11" spans="1:15" ht="15.75" thickBot="1" x14ac:dyDescent="0.3">
      <c r="A11" s="13" t="s">
        <v>135</v>
      </c>
      <c r="B11" s="7" t="s">
        <v>1</v>
      </c>
      <c r="C11" s="6" t="s">
        <v>2</v>
      </c>
      <c r="D11" s="6">
        <f>D12+D15</f>
        <v>2</v>
      </c>
      <c r="E11" s="6" t="s">
        <v>194</v>
      </c>
    </row>
    <row r="12" spans="1:15" ht="15.75" thickBot="1" x14ac:dyDescent="0.3">
      <c r="A12" s="14"/>
      <c r="B12" s="7" t="s">
        <v>3</v>
      </c>
      <c r="C12" s="6" t="s">
        <v>2</v>
      </c>
      <c r="D12" s="6">
        <v>1</v>
      </c>
      <c r="E12" s="6" t="s">
        <v>194</v>
      </c>
    </row>
    <row r="13" spans="1:15" ht="15.75" thickBot="1" x14ac:dyDescent="0.3">
      <c r="A13" s="14"/>
      <c r="B13" s="7" t="s">
        <v>4</v>
      </c>
      <c r="C13" s="6" t="s">
        <v>2</v>
      </c>
      <c r="D13" s="6">
        <v>0</v>
      </c>
      <c r="E13" s="6" t="s">
        <v>194</v>
      </c>
    </row>
    <row r="14" spans="1:15" ht="15.75" thickBot="1" x14ac:dyDescent="0.3">
      <c r="A14" s="14"/>
      <c r="B14" s="7" t="s">
        <v>5</v>
      </c>
      <c r="C14" s="6" t="s">
        <v>2</v>
      </c>
      <c r="D14" s="6">
        <v>0</v>
      </c>
      <c r="E14" s="6" t="s">
        <v>194</v>
      </c>
    </row>
    <row r="15" spans="1:15" ht="15.75" thickBot="1" x14ac:dyDescent="0.3">
      <c r="A15" s="14"/>
      <c r="B15" s="22" t="s">
        <v>6</v>
      </c>
      <c r="C15" s="6" t="s">
        <v>2</v>
      </c>
      <c r="D15" s="6">
        <v>1</v>
      </c>
      <c r="E15" s="6" t="s">
        <v>194</v>
      </c>
    </row>
    <row r="16" spans="1:15" ht="15.75" thickBot="1" x14ac:dyDescent="0.3">
      <c r="A16" s="14"/>
      <c r="B16" s="7" t="s">
        <v>7</v>
      </c>
      <c r="C16" s="6" t="s">
        <v>2</v>
      </c>
      <c r="D16" s="6">
        <v>0</v>
      </c>
      <c r="E16" s="6" t="s">
        <v>194</v>
      </c>
    </row>
    <row r="17" spans="1:5" ht="15.75" thickBot="1" x14ac:dyDescent="0.3">
      <c r="A17" s="13" t="s">
        <v>136</v>
      </c>
      <c r="B17" s="7" t="s">
        <v>8</v>
      </c>
      <c r="C17" s="6" t="s">
        <v>9</v>
      </c>
      <c r="D17" s="9">
        <f>D18+D21</f>
        <v>160.40629999999999</v>
      </c>
      <c r="E17" s="6" t="s">
        <v>194</v>
      </c>
    </row>
    <row r="18" spans="1:5" ht="15.75" thickBot="1" x14ac:dyDescent="0.3">
      <c r="A18" s="14"/>
      <c r="B18" s="7" t="s">
        <v>3</v>
      </c>
      <c r="C18" s="6" t="s">
        <v>9</v>
      </c>
      <c r="D18" s="9">
        <v>0.40629999999999999</v>
      </c>
      <c r="E18" s="6" t="s">
        <v>194</v>
      </c>
    </row>
    <row r="19" spans="1:5" ht="15.75" thickBot="1" x14ac:dyDescent="0.3">
      <c r="A19" s="14"/>
      <c r="B19" s="7" t="s">
        <v>4</v>
      </c>
      <c r="C19" s="6" t="s">
        <v>9</v>
      </c>
      <c r="D19" s="6">
        <v>0</v>
      </c>
      <c r="E19" s="6" t="s">
        <v>194</v>
      </c>
    </row>
    <row r="20" spans="1:5" ht="15.75" thickBot="1" x14ac:dyDescent="0.3">
      <c r="A20" s="14"/>
      <c r="B20" s="7" t="s">
        <v>5</v>
      </c>
      <c r="C20" s="6" t="s">
        <v>9</v>
      </c>
      <c r="D20" s="6">
        <v>0</v>
      </c>
      <c r="E20" s="6" t="s">
        <v>194</v>
      </c>
    </row>
    <row r="21" spans="1:5" ht="15.75" thickBot="1" x14ac:dyDescent="0.3">
      <c r="A21" s="14"/>
      <c r="B21" s="7" t="s">
        <v>6</v>
      </c>
      <c r="C21" s="6" t="s">
        <v>9</v>
      </c>
      <c r="D21" s="9">
        <v>160</v>
      </c>
      <c r="E21" s="6" t="s">
        <v>194</v>
      </c>
    </row>
    <row r="22" spans="1:5" ht="15.75" thickBot="1" x14ac:dyDescent="0.3">
      <c r="A22" s="14"/>
      <c r="B22" s="7" t="s">
        <v>7</v>
      </c>
      <c r="C22" s="6" t="s">
        <v>9</v>
      </c>
      <c r="D22" s="6">
        <v>0</v>
      </c>
      <c r="E22" s="6" t="s">
        <v>194</v>
      </c>
    </row>
    <row r="23" spans="1:5" ht="15.75" thickBot="1" x14ac:dyDescent="0.3">
      <c r="A23" s="13" t="s">
        <v>137</v>
      </c>
      <c r="B23" s="56" t="s">
        <v>10</v>
      </c>
      <c r="C23" s="57"/>
      <c r="D23" s="57"/>
      <c r="E23" s="58"/>
    </row>
    <row r="24" spans="1:5" ht="15.75" thickBot="1" x14ac:dyDescent="0.3">
      <c r="A24" s="14"/>
      <c r="B24" s="7" t="s">
        <v>11</v>
      </c>
      <c r="C24" s="6" t="s">
        <v>9</v>
      </c>
      <c r="D24" s="25">
        <v>0</v>
      </c>
      <c r="E24" s="8" t="s">
        <v>194</v>
      </c>
    </row>
    <row r="25" spans="1:5" ht="15.75" thickBot="1" x14ac:dyDescent="0.3">
      <c r="A25" s="14"/>
      <c r="B25" s="7" t="s">
        <v>12</v>
      </c>
      <c r="C25" s="6" t="s">
        <v>9</v>
      </c>
      <c r="D25" s="25">
        <v>22.2</v>
      </c>
      <c r="E25" s="8" t="s">
        <v>194</v>
      </c>
    </row>
    <row r="26" spans="1:5" ht="15.75" thickBot="1" x14ac:dyDescent="0.3">
      <c r="A26" s="13" t="s">
        <v>138</v>
      </c>
      <c r="B26" s="7" t="s">
        <v>13</v>
      </c>
      <c r="C26" s="6" t="s">
        <v>14</v>
      </c>
      <c r="D26" s="32">
        <v>78688.3</v>
      </c>
      <c r="E26" s="8" t="s">
        <v>194</v>
      </c>
    </row>
    <row r="27" spans="1:5" ht="16.5" customHeight="1" thickBot="1" x14ac:dyDescent="0.3">
      <c r="A27" s="13">
        <v>2</v>
      </c>
      <c r="B27" s="47" t="s">
        <v>15</v>
      </c>
      <c r="C27" s="48"/>
      <c r="D27" s="48"/>
      <c r="E27" s="49"/>
    </row>
    <row r="28" spans="1:5" ht="15.75" thickBot="1" x14ac:dyDescent="0.3">
      <c r="A28" s="13" t="s">
        <v>139</v>
      </c>
      <c r="B28" s="7" t="s">
        <v>16</v>
      </c>
      <c r="C28" s="6" t="s">
        <v>2</v>
      </c>
      <c r="D28" s="7"/>
      <c r="E28" s="7"/>
    </row>
    <row r="29" spans="1:5" ht="15.75" thickBot="1" x14ac:dyDescent="0.3">
      <c r="A29" s="13" t="s">
        <v>140</v>
      </c>
      <c r="B29" s="7" t="s">
        <v>17</v>
      </c>
      <c r="C29" s="6" t="s">
        <v>2</v>
      </c>
      <c r="D29" s="6">
        <f>D30+D31+D32+D33</f>
        <v>9</v>
      </c>
      <c r="E29" s="6" t="s">
        <v>194</v>
      </c>
    </row>
    <row r="30" spans="1:5" ht="15.75" thickBot="1" x14ac:dyDescent="0.3">
      <c r="A30" s="14"/>
      <c r="B30" s="7" t="s">
        <v>18</v>
      </c>
      <c r="C30" s="6" t="s">
        <v>2</v>
      </c>
      <c r="D30" s="6">
        <v>0</v>
      </c>
      <c r="E30" s="6" t="s">
        <v>194</v>
      </c>
    </row>
    <row r="31" spans="1:5" ht="15.75" thickBot="1" x14ac:dyDescent="0.3">
      <c r="A31" s="14"/>
      <c r="B31" s="7" t="s">
        <v>19</v>
      </c>
      <c r="C31" s="6" t="s">
        <v>2</v>
      </c>
      <c r="D31" s="6">
        <v>9</v>
      </c>
      <c r="E31" s="6" t="s">
        <v>194</v>
      </c>
    </row>
    <row r="32" spans="1:5" ht="15.75" thickBot="1" x14ac:dyDescent="0.3">
      <c r="A32" s="14"/>
      <c r="B32" s="7" t="s">
        <v>20</v>
      </c>
      <c r="C32" s="6" t="s">
        <v>2</v>
      </c>
      <c r="D32" s="6">
        <v>0</v>
      </c>
      <c r="E32" s="6" t="s">
        <v>194</v>
      </c>
    </row>
    <row r="33" spans="1:5" ht="15.75" thickBot="1" x14ac:dyDescent="0.3">
      <c r="A33" s="14"/>
      <c r="B33" s="7" t="s">
        <v>21</v>
      </c>
      <c r="C33" s="6" t="s">
        <v>2</v>
      </c>
      <c r="D33" s="6">
        <v>0</v>
      </c>
      <c r="E33" s="6" t="s">
        <v>194</v>
      </c>
    </row>
    <row r="34" spans="1:5" ht="15.75" thickBot="1" x14ac:dyDescent="0.3">
      <c r="A34" s="13" t="s">
        <v>141</v>
      </c>
      <c r="B34" s="7" t="s">
        <v>22</v>
      </c>
      <c r="C34" s="6" t="s">
        <v>2</v>
      </c>
      <c r="D34" s="6">
        <f>D35+D36+D37</f>
        <v>9</v>
      </c>
      <c r="E34" s="6" t="s">
        <v>194</v>
      </c>
    </row>
    <row r="35" spans="1:5" ht="15.75" thickBot="1" x14ac:dyDescent="0.3">
      <c r="A35" s="14"/>
      <c r="B35" s="7" t="s">
        <v>23</v>
      </c>
      <c r="C35" s="6" t="s">
        <v>2</v>
      </c>
      <c r="D35" s="6">
        <v>9</v>
      </c>
      <c r="E35" s="6" t="s">
        <v>194</v>
      </c>
    </row>
    <row r="36" spans="1:5" ht="15.75" thickBot="1" x14ac:dyDescent="0.3">
      <c r="A36" s="14"/>
      <c r="B36" s="7" t="s">
        <v>24</v>
      </c>
      <c r="C36" s="6" t="s">
        <v>2</v>
      </c>
      <c r="D36" s="6">
        <v>0</v>
      </c>
      <c r="E36" s="6" t="s">
        <v>194</v>
      </c>
    </row>
    <row r="37" spans="1:5" ht="15.75" thickBot="1" x14ac:dyDescent="0.3">
      <c r="A37" s="14"/>
      <c r="B37" s="7" t="s">
        <v>25</v>
      </c>
      <c r="C37" s="6" t="s">
        <v>2</v>
      </c>
      <c r="D37" s="6">
        <v>0</v>
      </c>
      <c r="E37" s="6" t="s">
        <v>194</v>
      </c>
    </row>
    <row r="38" spans="1:5" ht="16.5" customHeight="1" thickBot="1" x14ac:dyDescent="0.3">
      <c r="A38" s="13" t="s">
        <v>142</v>
      </c>
      <c r="B38" s="56" t="s">
        <v>26</v>
      </c>
      <c r="C38" s="57"/>
      <c r="D38" s="57"/>
      <c r="E38" s="58"/>
    </row>
    <row r="39" spans="1:5" ht="15.75" thickBot="1" x14ac:dyDescent="0.3">
      <c r="A39" s="14"/>
      <c r="B39" s="7" t="s">
        <v>11</v>
      </c>
      <c r="C39" s="6" t="s">
        <v>27</v>
      </c>
      <c r="D39" s="6">
        <v>0</v>
      </c>
      <c r="E39" s="6" t="s">
        <v>194</v>
      </c>
    </row>
    <row r="40" spans="1:5" ht="15.75" thickBot="1" x14ac:dyDescent="0.3">
      <c r="A40" s="14"/>
      <c r="B40" s="7" t="s">
        <v>12</v>
      </c>
      <c r="C40" s="6" t="s">
        <v>27</v>
      </c>
      <c r="D40" s="5">
        <v>45.6</v>
      </c>
      <c r="E40" s="6" t="s">
        <v>194</v>
      </c>
    </row>
    <row r="41" spans="1:5" ht="15.75" thickBot="1" x14ac:dyDescent="0.3">
      <c r="A41" s="13" t="s">
        <v>143</v>
      </c>
      <c r="B41" s="7" t="s">
        <v>28</v>
      </c>
      <c r="C41" s="6" t="s">
        <v>2</v>
      </c>
      <c r="D41" s="6">
        <v>0</v>
      </c>
      <c r="E41" s="6" t="s">
        <v>194</v>
      </c>
    </row>
    <row r="42" spans="1:5" ht="19.5" customHeight="1" thickBot="1" x14ac:dyDescent="0.3">
      <c r="A42" s="13">
        <v>3</v>
      </c>
      <c r="B42" s="47" t="s">
        <v>29</v>
      </c>
      <c r="C42" s="48"/>
      <c r="D42" s="48"/>
      <c r="E42" s="49"/>
    </row>
    <row r="43" spans="1:5" ht="15.75" thickBot="1" x14ac:dyDescent="0.3">
      <c r="A43" s="13" t="s">
        <v>144</v>
      </c>
      <c r="B43" s="7" t="s">
        <v>30</v>
      </c>
      <c r="C43" s="6" t="s">
        <v>2</v>
      </c>
      <c r="D43" s="6">
        <v>10</v>
      </c>
      <c r="E43" s="6" t="s">
        <v>194</v>
      </c>
    </row>
    <row r="44" spans="1:5" ht="15.75" thickBot="1" x14ac:dyDescent="0.3">
      <c r="A44" s="14"/>
      <c r="B44" s="7" t="s">
        <v>31</v>
      </c>
      <c r="C44" s="6" t="s">
        <v>2</v>
      </c>
      <c r="D44" s="6">
        <v>4</v>
      </c>
      <c r="E44" s="6" t="s">
        <v>194</v>
      </c>
    </row>
    <row r="45" spans="1:5" ht="15.75" thickBot="1" x14ac:dyDescent="0.3">
      <c r="A45" s="14"/>
      <c r="B45" s="7" t="s">
        <v>32</v>
      </c>
      <c r="C45" s="6" t="s">
        <v>2</v>
      </c>
      <c r="D45" s="6">
        <v>6</v>
      </c>
      <c r="E45" s="6" t="s">
        <v>194</v>
      </c>
    </row>
    <row r="46" spans="1:5" ht="17.25" customHeight="1" thickBot="1" x14ac:dyDescent="0.3">
      <c r="A46" s="13" t="s">
        <v>145</v>
      </c>
      <c r="B46" s="7" t="s">
        <v>33</v>
      </c>
      <c r="C46" s="6" t="s">
        <v>34</v>
      </c>
      <c r="D46" s="6">
        <f>400+290</f>
        <v>690</v>
      </c>
      <c r="E46" s="6" t="s">
        <v>194</v>
      </c>
    </row>
    <row r="47" spans="1:5" ht="15.75" thickBot="1" x14ac:dyDescent="0.3">
      <c r="A47" s="13" t="s">
        <v>146</v>
      </c>
      <c r="B47" s="7" t="s">
        <v>35</v>
      </c>
      <c r="C47" s="6" t="s">
        <v>2</v>
      </c>
      <c r="D47" s="6">
        <v>0</v>
      </c>
      <c r="E47" s="6" t="s">
        <v>194</v>
      </c>
    </row>
    <row r="48" spans="1:5" ht="15.75" thickBot="1" x14ac:dyDescent="0.3">
      <c r="A48" s="13" t="s">
        <v>147</v>
      </c>
      <c r="B48" s="7" t="s">
        <v>36</v>
      </c>
      <c r="C48" s="6" t="s">
        <v>2</v>
      </c>
      <c r="D48" s="6">
        <v>3</v>
      </c>
      <c r="E48" s="6" t="s">
        <v>194</v>
      </c>
    </row>
    <row r="49" spans="1:5" ht="15.75" thickBot="1" x14ac:dyDescent="0.3">
      <c r="A49" s="14"/>
      <c r="B49" s="7" t="s">
        <v>37</v>
      </c>
      <c r="C49" s="6" t="s">
        <v>2</v>
      </c>
      <c r="D49" s="6">
        <v>1</v>
      </c>
      <c r="E49" s="6" t="s">
        <v>194</v>
      </c>
    </row>
    <row r="50" spans="1:5" ht="15.75" thickBot="1" x14ac:dyDescent="0.3">
      <c r="A50" s="14"/>
      <c r="B50" s="7" t="s">
        <v>38</v>
      </c>
      <c r="C50" s="6" t="s">
        <v>2</v>
      </c>
      <c r="D50" s="6">
        <v>2</v>
      </c>
      <c r="E50" s="6" t="s">
        <v>194</v>
      </c>
    </row>
    <row r="51" spans="1:5" ht="15.75" thickBot="1" x14ac:dyDescent="0.3">
      <c r="A51" s="13">
        <v>4</v>
      </c>
      <c r="B51" s="47" t="s">
        <v>39</v>
      </c>
      <c r="C51" s="48"/>
      <c r="D51" s="48"/>
      <c r="E51" s="49"/>
    </row>
    <row r="52" spans="1:5" ht="15.75" thickBot="1" x14ac:dyDescent="0.3">
      <c r="A52" s="13" t="s">
        <v>148</v>
      </c>
      <c r="B52" s="7" t="s">
        <v>40</v>
      </c>
      <c r="C52" s="6" t="s">
        <v>2</v>
      </c>
      <c r="D52" s="6">
        <v>2</v>
      </c>
      <c r="E52" s="6" t="s">
        <v>194</v>
      </c>
    </row>
    <row r="53" spans="1:5" ht="15.75" thickBot="1" x14ac:dyDescent="0.3">
      <c r="A53" s="13" t="s">
        <v>149</v>
      </c>
      <c r="B53" s="7" t="s">
        <v>41</v>
      </c>
      <c r="C53" s="6" t="s">
        <v>2</v>
      </c>
      <c r="D53" s="6">
        <v>3</v>
      </c>
      <c r="E53" s="6" t="s">
        <v>194</v>
      </c>
    </row>
    <row r="54" spans="1:5" ht="15.75" thickBot="1" x14ac:dyDescent="0.3">
      <c r="A54" s="13" t="s">
        <v>150</v>
      </c>
      <c r="B54" s="7" t="s">
        <v>42</v>
      </c>
      <c r="C54" s="6" t="s">
        <v>2</v>
      </c>
      <c r="D54" s="6">
        <v>0</v>
      </c>
      <c r="E54" s="6" t="s">
        <v>194</v>
      </c>
    </row>
    <row r="55" spans="1:5" ht="15.75" thickBot="1" x14ac:dyDescent="0.3">
      <c r="A55" s="13" t="s">
        <v>151</v>
      </c>
      <c r="B55" s="7" t="s">
        <v>43</v>
      </c>
      <c r="C55" s="6" t="s">
        <v>2</v>
      </c>
      <c r="D55" s="6">
        <f>33-D66</f>
        <v>25</v>
      </c>
      <c r="E55" s="6" t="s">
        <v>194</v>
      </c>
    </row>
    <row r="56" spans="1:5" ht="15.75" thickBot="1" x14ac:dyDescent="0.3">
      <c r="A56" s="14"/>
      <c r="B56" s="7" t="s">
        <v>44</v>
      </c>
      <c r="C56" s="6" t="s">
        <v>2</v>
      </c>
      <c r="D56" s="6">
        <v>0</v>
      </c>
      <c r="E56" s="6" t="s">
        <v>194</v>
      </c>
    </row>
    <row r="57" spans="1:5" ht="15.75" thickBot="1" x14ac:dyDescent="0.3">
      <c r="A57" s="14"/>
      <c r="B57" s="7" t="s">
        <v>45</v>
      </c>
      <c r="C57" s="6" t="s">
        <v>2</v>
      </c>
      <c r="D57" s="6">
        <v>5</v>
      </c>
      <c r="E57" s="6" t="s">
        <v>194</v>
      </c>
    </row>
    <row r="58" spans="1:5" ht="15.75" thickBot="1" x14ac:dyDescent="0.3">
      <c r="A58" s="14"/>
      <c r="B58" s="7" t="s">
        <v>46</v>
      </c>
      <c r="C58" s="6" t="s">
        <v>2</v>
      </c>
      <c r="D58" s="6">
        <v>8</v>
      </c>
      <c r="E58" s="6" t="s">
        <v>194</v>
      </c>
    </row>
    <row r="59" spans="1:5" ht="15.75" thickBot="1" x14ac:dyDescent="0.3">
      <c r="A59" s="14"/>
      <c r="B59" s="7" t="s">
        <v>47</v>
      </c>
      <c r="C59" s="6" t="s">
        <v>2</v>
      </c>
      <c r="D59" s="6">
        <v>0</v>
      </c>
      <c r="E59" s="6" t="s">
        <v>194</v>
      </c>
    </row>
    <row r="60" spans="1:5" ht="15.75" thickBot="1" x14ac:dyDescent="0.3">
      <c r="A60" s="14"/>
      <c r="B60" s="7" t="s">
        <v>48</v>
      </c>
      <c r="C60" s="6" t="s">
        <v>2</v>
      </c>
      <c r="D60" s="6">
        <v>6</v>
      </c>
      <c r="E60" s="6" t="s">
        <v>194</v>
      </c>
    </row>
    <row r="61" spans="1:5" ht="15.75" thickBot="1" x14ac:dyDescent="0.3">
      <c r="A61" s="14"/>
      <c r="B61" s="7" t="s">
        <v>49</v>
      </c>
      <c r="C61" s="6" t="s">
        <v>2</v>
      </c>
      <c r="D61" s="6">
        <v>0</v>
      </c>
      <c r="E61" s="6" t="s">
        <v>194</v>
      </c>
    </row>
    <row r="62" spans="1:5" ht="15.75" thickBot="1" x14ac:dyDescent="0.3">
      <c r="A62" s="19"/>
      <c r="B62" s="7" t="s">
        <v>50</v>
      </c>
      <c r="C62" s="6" t="s">
        <v>2</v>
      </c>
      <c r="D62" s="6">
        <v>0</v>
      </c>
      <c r="E62" s="6" t="s">
        <v>194</v>
      </c>
    </row>
    <row r="63" spans="1:5" ht="15.75" thickBot="1" x14ac:dyDescent="0.3">
      <c r="A63" s="18" t="s">
        <v>152</v>
      </c>
      <c r="B63" s="7" t="s">
        <v>51</v>
      </c>
      <c r="C63" s="6" t="s">
        <v>34</v>
      </c>
      <c r="D63" s="6">
        <f>1578.1-D67</f>
        <v>1526.8</v>
      </c>
      <c r="E63" s="6" t="s">
        <v>194</v>
      </c>
    </row>
    <row r="64" spans="1:5" ht="16.5" customHeight="1" thickBot="1" x14ac:dyDescent="0.3">
      <c r="A64" s="18">
        <v>5</v>
      </c>
      <c r="B64" s="48" t="s">
        <v>52</v>
      </c>
      <c r="C64" s="48"/>
      <c r="D64" s="48"/>
      <c r="E64" s="49"/>
    </row>
    <row r="65" spans="1:5" ht="18" customHeight="1" thickBot="1" x14ac:dyDescent="0.3">
      <c r="A65" s="13" t="s">
        <v>153</v>
      </c>
      <c r="B65" s="7" t="s">
        <v>53</v>
      </c>
      <c r="C65" s="6" t="s">
        <v>2</v>
      </c>
      <c r="D65" s="6">
        <v>2</v>
      </c>
      <c r="E65" s="6" t="s">
        <v>194</v>
      </c>
    </row>
    <row r="66" spans="1:5" ht="15.75" thickBot="1" x14ac:dyDescent="0.3">
      <c r="A66" s="13" t="s">
        <v>154</v>
      </c>
      <c r="B66" s="7" t="s">
        <v>54</v>
      </c>
      <c r="C66" s="6" t="s">
        <v>2</v>
      </c>
      <c r="D66" s="6">
        <v>8</v>
      </c>
      <c r="E66" s="6" t="s">
        <v>194</v>
      </c>
    </row>
    <row r="67" spans="1:5" ht="15.75" thickBot="1" x14ac:dyDescent="0.3">
      <c r="A67" s="13" t="s">
        <v>155</v>
      </c>
      <c r="B67" s="7" t="s">
        <v>51</v>
      </c>
      <c r="C67" s="6" t="s">
        <v>34</v>
      </c>
      <c r="D67" s="6">
        <v>51.3</v>
      </c>
      <c r="E67" s="6" t="s">
        <v>194</v>
      </c>
    </row>
    <row r="68" spans="1:5" ht="18" customHeight="1" thickBot="1" x14ac:dyDescent="0.3">
      <c r="A68" s="13">
        <v>6</v>
      </c>
      <c r="B68" s="47" t="s">
        <v>55</v>
      </c>
      <c r="C68" s="48"/>
      <c r="D68" s="48"/>
      <c r="E68" s="49"/>
    </row>
    <row r="69" spans="1:5" ht="18.75" customHeight="1" thickBot="1" x14ac:dyDescent="0.3">
      <c r="A69" s="13" t="s">
        <v>156</v>
      </c>
      <c r="B69" s="7" t="s">
        <v>56</v>
      </c>
      <c r="C69" s="6" t="s">
        <v>2</v>
      </c>
      <c r="D69" s="6">
        <v>2</v>
      </c>
      <c r="E69" s="6" t="s">
        <v>194</v>
      </c>
    </row>
    <row r="70" spans="1:5" ht="15.75" thickBot="1" x14ac:dyDescent="0.3">
      <c r="A70" s="14"/>
      <c r="B70" s="7" t="s">
        <v>57</v>
      </c>
      <c r="C70" s="6" t="s">
        <v>2</v>
      </c>
      <c r="D70" s="6">
        <v>0</v>
      </c>
      <c r="E70" s="6" t="s">
        <v>194</v>
      </c>
    </row>
    <row r="71" spans="1:5" ht="15.75" thickBot="1" x14ac:dyDescent="0.3">
      <c r="A71" s="14"/>
      <c r="B71" s="7" t="s">
        <v>58</v>
      </c>
      <c r="C71" s="6" t="s">
        <v>2</v>
      </c>
      <c r="D71" s="6">
        <v>2</v>
      </c>
      <c r="E71" s="6" t="s">
        <v>194</v>
      </c>
    </row>
    <row r="72" spans="1:5" ht="30.75" thickBot="1" x14ac:dyDescent="0.3">
      <c r="A72" s="13" t="s">
        <v>157</v>
      </c>
      <c r="B72" s="7" t="s">
        <v>59</v>
      </c>
      <c r="C72" s="6" t="s">
        <v>2</v>
      </c>
      <c r="D72" s="8">
        <v>6</v>
      </c>
      <c r="E72" s="6" t="s">
        <v>194</v>
      </c>
    </row>
    <row r="73" spans="1:5" ht="15.75" thickBot="1" x14ac:dyDescent="0.3">
      <c r="A73" s="13" t="s">
        <v>158</v>
      </c>
      <c r="B73" s="7" t="s">
        <v>60</v>
      </c>
      <c r="C73" s="6" t="s">
        <v>2</v>
      </c>
      <c r="D73" s="8">
        <v>2</v>
      </c>
      <c r="E73" s="6" t="s">
        <v>194</v>
      </c>
    </row>
    <row r="74" spans="1:5" ht="15.75" thickBot="1" x14ac:dyDescent="0.3">
      <c r="A74" s="14"/>
      <c r="B74" s="7" t="s">
        <v>61</v>
      </c>
      <c r="C74" s="6" t="s">
        <v>2</v>
      </c>
      <c r="D74" s="8">
        <v>1</v>
      </c>
      <c r="E74" s="6" t="s">
        <v>194</v>
      </c>
    </row>
    <row r="75" spans="1:5" ht="15.75" thickBot="1" x14ac:dyDescent="0.3">
      <c r="A75" s="14"/>
      <c r="B75" s="7" t="s">
        <v>62</v>
      </c>
      <c r="C75" s="6" t="s">
        <v>2</v>
      </c>
      <c r="D75" s="8">
        <v>1</v>
      </c>
      <c r="E75" s="6" t="s">
        <v>194</v>
      </c>
    </row>
    <row r="76" spans="1:5" ht="18" customHeight="1" thickBot="1" x14ac:dyDescent="0.3">
      <c r="A76" s="13" t="s">
        <v>159</v>
      </c>
      <c r="B76" s="53" t="s">
        <v>63</v>
      </c>
      <c r="C76" s="54"/>
      <c r="D76" s="54"/>
      <c r="E76" s="55"/>
    </row>
    <row r="77" spans="1:5" ht="15.75" thickBot="1" x14ac:dyDescent="0.3">
      <c r="A77" s="14"/>
      <c r="B77" s="17" t="s">
        <v>11</v>
      </c>
      <c r="C77" s="5" t="s">
        <v>27</v>
      </c>
      <c r="D77" s="5">
        <v>1</v>
      </c>
      <c r="E77" s="5" t="s">
        <v>194</v>
      </c>
    </row>
    <row r="78" spans="1:5" ht="15.75" thickBot="1" x14ac:dyDescent="0.3">
      <c r="A78" s="14"/>
      <c r="B78" s="17" t="s">
        <v>12</v>
      </c>
      <c r="C78" s="5" t="s">
        <v>27</v>
      </c>
      <c r="D78" s="5">
        <v>72</v>
      </c>
      <c r="E78" s="5" t="s">
        <v>194</v>
      </c>
    </row>
    <row r="79" spans="1:5" ht="15.75" thickBot="1" x14ac:dyDescent="0.3">
      <c r="A79" s="13">
        <v>7</v>
      </c>
      <c r="B79" s="47" t="s">
        <v>64</v>
      </c>
      <c r="C79" s="48"/>
      <c r="D79" s="48"/>
      <c r="E79" s="49"/>
    </row>
    <row r="80" spans="1:5" ht="15.75" thickBot="1" x14ac:dyDescent="0.3">
      <c r="A80" s="13" t="s">
        <v>160</v>
      </c>
      <c r="B80" s="7" t="s">
        <v>65</v>
      </c>
      <c r="C80" s="6" t="s">
        <v>2</v>
      </c>
      <c r="D80" s="6">
        <v>2</v>
      </c>
      <c r="E80" s="6" t="s">
        <v>194</v>
      </c>
    </row>
    <row r="81" spans="1:5" ht="30.75" thickBot="1" x14ac:dyDescent="0.3">
      <c r="A81" s="14"/>
      <c r="B81" s="7" t="s">
        <v>66</v>
      </c>
      <c r="C81" s="6" t="s">
        <v>2</v>
      </c>
      <c r="D81" s="6">
        <v>1</v>
      </c>
      <c r="E81" s="6" t="s">
        <v>194</v>
      </c>
    </row>
    <row r="82" spans="1:5" ht="15.75" thickBot="1" x14ac:dyDescent="0.3">
      <c r="A82" s="14"/>
      <c r="B82" s="7" t="s">
        <v>67</v>
      </c>
      <c r="C82" s="6" t="s">
        <v>2</v>
      </c>
      <c r="D82" s="6">
        <v>1</v>
      </c>
      <c r="E82" s="6" t="s">
        <v>194</v>
      </c>
    </row>
    <row r="83" spans="1:5" ht="30.75" thickBot="1" x14ac:dyDescent="0.3">
      <c r="A83" s="13" t="s">
        <v>161</v>
      </c>
      <c r="B83" s="7" t="s">
        <v>68</v>
      </c>
      <c r="C83" s="6" t="s">
        <v>2</v>
      </c>
      <c r="D83" s="6">
        <v>4</v>
      </c>
      <c r="E83" s="6" t="s">
        <v>194</v>
      </c>
    </row>
    <row r="84" spans="1:5" ht="15.75" thickBot="1" x14ac:dyDescent="0.3">
      <c r="A84" s="13">
        <v>8</v>
      </c>
      <c r="B84" s="47" t="s">
        <v>69</v>
      </c>
      <c r="C84" s="48"/>
      <c r="D84" s="48"/>
      <c r="E84" s="49"/>
    </row>
    <row r="85" spans="1:5" ht="16.5" customHeight="1" thickBot="1" x14ac:dyDescent="0.3">
      <c r="A85" s="13" t="s">
        <v>162</v>
      </c>
      <c r="B85" s="7" t="s">
        <v>70</v>
      </c>
      <c r="C85" s="6" t="s">
        <v>2</v>
      </c>
      <c r="D85" s="6">
        <f>D86+D87</f>
        <v>2</v>
      </c>
      <c r="E85" s="6" t="s">
        <v>194</v>
      </c>
    </row>
    <row r="86" spans="1:5" ht="15.75" thickBot="1" x14ac:dyDescent="0.3">
      <c r="A86" s="14"/>
      <c r="B86" s="7" t="s">
        <v>71</v>
      </c>
      <c r="C86" s="6" t="s">
        <v>2</v>
      </c>
      <c r="D86" s="6">
        <v>2</v>
      </c>
      <c r="E86" s="6" t="s">
        <v>194</v>
      </c>
    </row>
    <row r="87" spans="1:5" ht="15.75" thickBot="1" x14ac:dyDescent="0.3">
      <c r="A87" s="14"/>
      <c r="B87" s="7" t="s">
        <v>72</v>
      </c>
      <c r="C87" s="6" t="s">
        <v>2</v>
      </c>
      <c r="D87" s="6">
        <v>0</v>
      </c>
      <c r="E87" s="6" t="s">
        <v>194</v>
      </c>
    </row>
    <row r="88" spans="1:5" ht="16.5" customHeight="1" thickBot="1" x14ac:dyDescent="0.3">
      <c r="A88" s="13" t="s">
        <v>163</v>
      </c>
      <c r="B88" s="7" t="s">
        <v>73</v>
      </c>
      <c r="C88" s="6" t="s">
        <v>27</v>
      </c>
      <c r="D88" s="6">
        <v>100</v>
      </c>
      <c r="E88" s="6" t="s">
        <v>194</v>
      </c>
    </row>
    <row r="89" spans="1:5" ht="15.75" thickBot="1" x14ac:dyDescent="0.3">
      <c r="A89" s="13" t="s">
        <v>164</v>
      </c>
      <c r="B89" s="7" t="s">
        <v>74</v>
      </c>
      <c r="C89" s="6" t="s">
        <v>27</v>
      </c>
      <c r="D89" s="6">
        <v>100</v>
      </c>
      <c r="E89" s="6" t="s">
        <v>194</v>
      </c>
    </row>
    <row r="90" spans="1:5" ht="26.25" thickBot="1" x14ac:dyDescent="0.3">
      <c r="A90" s="13" t="s">
        <v>165</v>
      </c>
      <c r="B90" s="15" t="s">
        <v>75</v>
      </c>
      <c r="C90" s="6" t="s">
        <v>2</v>
      </c>
      <c r="D90" s="6">
        <f>D91+D92</f>
        <v>0</v>
      </c>
      <c r="E90" s="6" t="s">
        <v>194</v>
      </c>
    </row>
    <row r="91" spans="1:5" ht="15.75" thickBot="1" x14ac:dyDescent="0.3">
      <c r="A91" s="14"/>
      <c r="B91" s="7" t="s">
        <v>71</v>
      </c>
      <c r="C91" s="6" t="s">
        <v>2</v>
      </c>
      <c r="D91" s="6">
        <v>0</v>
      </c>
      <c r="E91" s="6" t="s">
        <v>194</v>
      </c>
    </row>
    <row r="92" spans="1:5" ht="15.75" thickBot="1" x14ac:dyDescent="0.3">
      <c r="A92" s="14"/>
      <c r="B92" s="7" t="s">
        <v>76</v>
      </c>
      <c r="C92" s="6" t="s">
        <v>2</v>
      </c>
      <c r="D92" s="6">
        <v>0</v>
      </c>
      <c r="E92" s="6" t="s">
        <v>194</v>
      </c>
    </row>
    <row r="93" spans="1:5" ht="15.75" thickBot="1" x14ac:dyDescent="0.3">
      <c r="A93" s="13">
        <v>9</v>
      </c>
      <c r="B93" s="47" t="s">
        <v>77</v>
      </c>
      <c r="C93" s="48"/>
      <c r="D93" s="48"/>
      <c r="E93" s="49"/>
    </row>
    <row r="94" spans="1:5" ht="30.75" thickBot="1" x14ac:dyDescent="0.3">
      <c r="A94" s="13" t="s">
        <v>166</v>
      </c>
      <c r="B94" s="7" t="s">
        <v>78</v>
      </c>
      <c r="C94" s="6" t="s">
        <v>2</v>
      </c>
      <c r="D94" s="8">
        <f>D95+D96+D97</f>
        <v>0</v>
      </c>
      <c r="E94" s="16"/>
    </row>
    <row r="95" spans="1:5" ht="15.75" thickBot="1" x14ac:dyDescent="0.3">
      <c r="A95" s="14"/>
      <c r="B95" s="7" t="s">
        <v>79</v>
      </c>
      <c r="C95" s="6" t="s">
        <v>2</v>
      </c>
      <c r="D95" s="6">
        <v>0</v>
      </c>
      <c r="E95" s="6" t="s">
        <v>194</v>
      </c>
    </row>
    <row r="96" spans="1:5" ht="15.75" thickBot="1" x14ac:dyDescent="0.3">
      <c r="A96" s="14"/>
      <c r="B96" s="7" t="s">
        <v>80</v>
      </c>
      <c r="C96" s="6" t="s">
        <v>2</v>
      </c>
      <c r="D96" s="6">
        <v>0</v>
      </c>
      <c r="E96" s="6" t="s">
        <v>194</v>
      </c>
    </row>
    <row r="97" spans="1:10" ht="15.75" thickBot="1" x14ac:dyDescent="0.3">
      <c r="A97" s="14"/>
      <c r="B97" s="7" t="s">
        <v>81</v>
      </c>
      <c r="C97" s="6" t="s">
        <v>2</v>
      </c>
      <c r="D97" s="6">
        <v>0</v>
      </c>
      <c r="E97" s="6" t="s">
        <v>194</v>
      </c>
    </row>
    <row r="98" spans="1:10" ht="15.75" thickBot="1" x14ac:dyDescent="0.3">
      <c r="A98" s="13">
        <v>10</v>
      </c>
      <c r="B98" s="7" t="s">
        <v>82</v>
      </c>
      <c r="C98" s="16"/>
      <c r="D98" s="16"/>
      <c r="E98" s="16"/>
    </row>
    <row r="99" spans="1:10" ht="30" customHeight="1" thickBot="1" x14ac:dyDescent="0.3">
      <c r="A99" s="14"/>
      <c r="B99" s="7" t="s">
        <v>83</v>
      </c>
      <c r="C99" s="6" t="s">
        <v>2</v>
      </c>
      <c r="D99" s="6">
        <v>7</v>
      </c>
      <c r="E99" s="37" t="s">
        <v>194</v>
      </c>
      <c r="F99" s="41"/>
      <c r="G99" s="41"/>
      <c r="H99" s="41"/>
      <c r="I99" s="41"/>
      <c r="J99" s="41"/>
    </row>
    <row r="100" spans="1:10" ht="14.25" customHeight="1" thickBot="1" x14ac:dyDescent="0.3">
      <c r="A100" s="59" t="s">
        <v>84</v>
      </c>
      <c r="B100" s="60"/>
      <c r="C100" s="60"/>
      <c r="D100" s="60"/>
      <c r="E100" s="61"/>
    </row>
    <row r="101" spans="1:10" ht="15.75" thickBot="1" x14ac:dyDescent="0.3">
      <c r="A101" s="13">
        <v>11</v>
      </c>
      <c r="B101" s="47" t="s">
        <v>85</v>
      </c>
      <c r="C101" s="48"/>
      <c r="D101" s="48"/>
      <c r="E101" s="49"/>
    </row>
    <row r="102" spans="1:10" ht="16.5" customHeight="1" thickBot="1" x14ac:dyDescent="0.3">
      <c r="A102" s="13" t="s">
        <v>167</v>
      </c>
      <c r="B102" s="7" t="s">
        <v>86</v>
      </c>
      <c r="C102" s="6" t="s">
        <v>87</v>
      </c>
      <c r="D102" s="33">
        <f>D103+D104+D105</f>
        <v>9657.9</v>
      </c>
      <c r="E102" s="6" t="s">
        <v>194</v>
      </c>
      <c r="F102" s="23"/>
    </row>
    <row r="103" spans="1:10" ht="15.75" thickBot="1" x14ac:dyDescent="0.3">
      <c r="A103" s="14"/>
      <c r="B103" s="7" t="s">
        <v>88</v>
      </c>
      <c r="C103" s="6" t="s">
        <v>87</v>
      </c>
      <c r="D103" s="6">
        <f>4427.4+296</f>
        <v>4723.3999999999996</v>
      </c>
      <c r="E103" s="6" t="s">
        <v>194</v>
      </c>
    </row>
    <row r="104" spans="1:10" ht="15.75" thickBot="1" x14ac:dyDescent="0.3">
      <c r="A104" s="14"/>
      <c r="B104" s="7" t="s">
        <v>89</v>
      </c>
      <c r="C104" s="6" t="s">
        <v>87</v>
      </c>
      <c r="D104" s="6">
        <f>4004.5</f>
        <v>4004.5</v>
      </c>
      <c r="E104" s="6" t="s">
        <v>194</v>
      </c>
    </row>
    <row r="105" spans="1:10" ht="15.75" thickBot="1" x14ac:dyDescent="0.3">
      <c r="A105" s="14"/>
      <c r="B105" s="7" t="s">
        <v>90</v>
      </c>
      <c r="C105" s="6" t="s">
        <v>87</v>
      </c>
      <c r="D105" s="6">
        <f>305+88+537</f>
        <v>930</v>
      </c>
      <c r="E105" s="6" t="s">
        <v>194</v>
      </c>
    </row>
    <row r="106" spans="1:10" ht="15.75" thickBot="1" x14ac:dyDescent="0.3">
      <c r="A106" s="13" t="s">
        <v>168</v>
      </c>
      <c r="B106" s="7" t="s">
        <v>91</v>
      </c>
      <c r="C106" s="6" t="s">
        <v>2</v>
      </c>
      <c r="D106" s="6">
        <v>91</v>
      </c>
      <c r="E106" s="6" t="s">
        <v>194</v>
      </c>
    </row>
    <row r="107" spans="1:10" ht="15.75" thickBot="1" x14ac:dyDescent="0.3">
      <c r="A107" s="13">
        <v>12</v>
      </c>
      <c r="B107" s="47" t="s">
        <v>92</v>
      </c>
      <c r="C107" s="48"/>
      <c r="D107" s="48"/>
      <c r="E107" s="49"/>
    </row>
    <row r="108" spans="1:10" ht="30.75" thickBot="1" x14ac:dyDescent="0.3">
      <c r="A108" s="13" t="s">
        <v>169</v>
      </c>
      <c r="B108" s="7" t="s">
        <v>93</v>
      </c>
      <c r="C108" s="6" t="s">
        <v>87</v>
      </c>
      <c r="D108" s="33">
        <f>D109+D110</f>
        <v>28418.513035149997</v>
      </c>
      <c r="E108" s="6" t="s">
        <v>194</v>
      </c>
    </row>
    <row r="109" spans="1:10" ht="15.75" thickBot="1" x14ac:dyDescent="0.3">
      <c r="A109" s="14"/>
      <c r="B109" s="7" t="s">
        <v>94</v>
      </c>
      <c r="C109" s="6" t="s">
        <v>87</v>
      </c>
      <c r="D109" s="33">
        <v>21849.455999999998</v>
      </c>
      <c r="E109" s="6" t="s">
        <v>194</v>
      </c>
    </row>
    <row r="110" spans="1:10" ht="15.75" thickBot="1" x14ac:dyDescent="0.3">
      <c r="A110" s="14"/>
      <c r="B110" s="7" t="s">
        <v>90</v>
      </c>
      <c r="C110" s="6" t="s">
        <v>87</v>
      </c>
      <c r="D110" s="33">
        <v>6569.05703515</v>
      </c>
      <c r="E110" s="6" t="s">
        <v>194</v>
      </c>
    </row>
    <row r="111" spans="1:10" ht="15.75" thickBot="1" x14ac:dyDescent="0.3">
      <c r="A111" s="13" t="s">
        <v>170</v>
      </c>
      <c r="B111" s="7" t="s">
        <v>91</v>
      </c>
      <c r="C111" s="6" t="s">
        <v>2</v>
      </c>
      <c r="D111" s="6">
        <v>223</v>
      </c>
      <c r="E111" s="6" t="s">
        <v>194</v>
      </c>
    </row>
    <row r="112" spans="1:10" ht="15" customHeight="1" thickBot="1" x14ac:dyDescent="0.3">
      <c r="A112" s="13">
        <v>13</v>
      </c>
      <c r="B112" s="47" t="s">
        <v>195</v>
      </c>
      <c r="C112" s="48"/>
      <c r="D112" s="48"/>
      <c r="E112" s="49"/>
    </row>
    <row r="113" spans="1:8" ht="15.75" thickBot="1" x14ac:dyDescent="0.3">
      <c r="A113" s="13" t="s">
        <v>171</v>
      </c>
      <c r="B113" s="7" t="s">
        <v>95</v>
      </c>
      <c r="C113" s="6" t="s">
        <v>87</v>
      </c>
      <c r="D113" s="6">
        <f>D114+D115</f>
        <v>0</v>
      </c>
      <c r="E113" s="6" t="s">
        <v>194</v>
      </c>
    </row>
    <row r="114" spans="1:8" ht="16.5" customHeight="1" thickBot="1" x14ac:dyDescent="0.3">
      <c r="A114" s="14"/>
      <c r="B114" s="7" t="s">
        <v>94</v>
      </c>
      <c r="C114" s="6" t="s">
        <v>87</v>
      </c>
      <c r="D114" s="6">
        <v>0</v>
      </c>
      <c r="E114" s="6" t="s">
        <v>194</v>
      </c>
    </row>
    <row r="115" spans="1:8" ht="15.75" thickBot="1" x14ac:dyDescent="0.3">
      <c r="A115" s="14"/>
      <c r="B115" s="7" t="s">
        <v>90</v>
      </c>
      <c r="C115" s="6" t="s">
        <v>87</v>
      </c>
      <c r="D115" s="6">
        <v>0</v>
      </c>
      <c r="E115" s="6" t="s">
        <v>194</v>
      </c>
    </row>
    <row r="116" spans="1:8" ht="18" customHeight="1" thickBot="1" x14ac:dyDescent="0.3">
      <c r="A116" s="13">
        <v>14</v>
      </c>
      <c r="B116" s="47" t="s">
        <v>96</v>
      </c>
      <c r="C116" s="48"/>
      <c r="D116" s="48"/>
      <c r="E116" s="49"/>
    </row>
    <row r="117" spans="1:8" ht="15" customHeight="1" thickBot="1" x14ac:dyDescent="0.3">
      <c r="A117" s="14"/>
      <c r="B117" s="7" t="s">
        <v>97</v>
      </c>
      <c r="C117" s="6" t="s">
        <v>2</v>
      </c>
      <c r="D117" s="6">
        <v>14</v>
      </c>
      <c r="E117" s="6" t="s">
        <v>194</v>
      </c>
      <c r="F117" s="41"/>
      <c r="G117" s="41"/>
      <c r="H117" s="41"/>
    </row>
    <row r="118" spans="1:8" ht="15.75" customHeight="1" thickBot="1" x14ac:dyDescent="0.3">
      <c r="A118" s="13">
        <v>15</v>
      </c>
      <c r="B118" s="47" t="s">
        <v>98</v>
      </c>
      <c r="C118" s="48"/>
      <c r="D118" s="48"/>
      <c r="E118" s="49"/>
    </row>
    <row r="119" spans="1:8" ht="15.75" thickBot="1" x14ac:dyDescent="0.3">
      <c r="A119" s="14"/>
      <c r="B119" s="7" t="s">
        <v>99</v>
      </c>
      <c r="C119" s="6" t="s">
        <v>2</v>
      </c>
      <c r="D119" s="6">
        <v>0</v>
      </c>
      <c r="E119" s="6" t="s">
        <v>194</v>
      </c>
    </row>
    <row r="120" spans="1:8" ht="15.75" thickBot="1" x14ac:dyDescent="0.3">
      <c r="A120" s="13">
        <v>16</v>
      </c>
      <c r="B120" s="47" t="s">
        <v>100</v>
      </c>
      <c r="C120" s="48"/>
      <c r="D120" s="48"/>
      <c r="E120" s="49"/>
    </row>
    <row r="121" spans="1:8" ht="15.75" thickBot="1" x14ac:dyDescent="0.3">
      <c r="A121" s="13" t="s">
        <v>172</v>
      </c>
      <c r="B121" s="7" t="s">
        <v>41</v>
      </c>
      <c r="C121" s="6" t="s">
        <v>2</v>
      </c>
      <c r="D121" s="6">
        <v>15</v>
      </c>
      <c r="E121" s="6" t="s">
        <v>194</v>
      </c>
    </row>
    <row r="122" spans="1:8" ht="15.75" thickBot="1" x14ac:dyDescent="0.3">
      <c r="A122" s="13" t="s">
        <v>173</v>
      </c>
      <c r="B122" s="7" t="s">
        <v>101</v>
      </c>
      <c r="C122" s="6" t="s">
        <v>2</v>
      </c>
      <c r="D122" s="6">
        <v>0</v>
      </c>
      <c r="E122" s="6" t="s">
        <v>194</v>
      </c>
    </row>
    <row r="123" spans="1:8" ht="15.75" thickBot="1" x14ac:dyDescent="0.3">
      <c r="A123" s="13" t="s">
        <v>174</v>
      </c>
      <c r="B123" s="7" t="s">
        <v>43</v>
      </c>
      <c r="C123" s="6" t="s">
        <v>2</v>
      </c>
      <c r="D123" s="6">
        <v>17</v>
      </c>
      <c r="E123" s="6" t="s">
        <v>194</v>
      </c>
    </row>
    <row r="124" spans="1:8" ht="15.75" thickBot="1" x14ac:dyDescent="0.3">
      <c r="A124" s="14"/>
      <c r="B124" s="7" t="s">
        <v>46</v>
      </c>
      <c r="C124" s="6" t="s">
        <v>2</v>
      </c>
      <c r="D124" s="6">
        <v>0</v>
      </c>
      <c r="E124" s="6" t="s">
        <v>194</v>
      </c>
    </row>
    <row r="125" spans="1:8" ht="15.75" thickBot="1" x14ac:dyDescent="0.3">
      <c r="A125" s="14"/>
      <c r="B125" s="7" t="s">
        <v>102</v>
      </c>
      <c r="C125" s="6" t="s">
        <v>2</v>
      </c>
      <c r="D125" s="6">
        <v>0</v>
      </c>
      <c r="E125" s="6" t="s">
        <v>194</v>
      </c>
    </row>
    <row r="126" spans="1:8" ht="15.75" thickBot="1" x14ac:dyDescent="0.3">
      <c r="A126" s="14"/>
      <c r="B126" s="7" t="s">
        <v>50</v>
      </c>
      <c r="C126" s="6" t="s">
        <v>2</v>
      </c>
      <c r="D126" s="6">
        <v>0</v>
      </c>
      <c r="E126" s="6" t="s">
        <v>194</v>
      </c>
    </row>
    <row r="127" spans="1:8" ht="15.75" thickBot="1" x14ac:dyDescent="0.3">
      <c r="A127" s="13" t="s">
        <v>175</v>
      </c>
      <c r="B127" s="7" t="s">
        <v>51</v>
      </c>
      <c r="C127" s="6" t="s">
        <v>34</v>
      </c>
      <c r="D127" s="6">
        <v>188.5</v>
      </c>
      <c r="E127" s="6" t="s">
        <v>194</v>
      </c>
    </row>
    <row r="128" spans="1:8" ht="15" customHeight="1" thickBot="1" x14ac:dyDescent="0.3">
      <c r="A128" s="13">
        <v>17</v>
      </c>
      <c r="B128" s="47" t="s">
        <v>103</v>
      </c>
      <c r="C128" s="48"/>
      <c r="D128" s="48"/>
      <c r="E128" s="49"/>
    </row>
    <row r="129" spans="1:5" ht="15.75" customHeight="1" thickBot="1" x14ac:dyDescent="0.3">
      <c r="A129" s="13" t="s">
        <v>176</v>
      </c>
      <c r="B129" s="7" t="s">
        <v>56</v>
      </c>
      <c r="C129" s="6" t="s">
        <v>2</v>
      </c>
      <c r="D129" s="5">
        <f>28-1</f>
        <v>27</v>
      </c>
      <c r="E129" s="6" t="s">
        <v>194</v>
      </c>
    </row>
    <row r="130" spans="1:5" ht="15" customHeight="1" thickBot="1" x14ac:dyDescent="0.3">
      <c r="A130" s="13" t="s">
        <v>177</v>
      </c>
      <c r="B130" s="7" t="s">
        <v>104</v>
      </c>
      <c r="C130" s="6" t="s">
        <v>2</v>
      </c>
      <c r="D130" s="5">
        <v>25</v>
      </c>
      <c r="E130" s="6" t="s">
        <v>194</v>
      </c>
    </row>
    <row r="131" spans="1:5" ht="14.25" customHeight="1" thickBot="1" x14ac:dyDescent="0.3">
      <c r="A131" s="14"/>
      <c r="B131" s="7" t="s">
        <v>105</v>
      </c>
      <c r="C131" s="6" t="s">
        <v>2</v>
      </c>
      <c r="D131" s="5">
        <v>8</v>
      </c>
      <c r="E131" s="6" t="s">
        <v>194</v>
      </c>
    </row>
    <row r="132" spans="1:5" ht="30.75" thickBot="1" x14ac:dyDescent="0.3">
      <c r="A132" s="13" t="s">
        <v>178</v>
      </c>
      <c r="B132" s="7" t="s">
        <v>106</v>
      </c>
      <c r="C132" s="6" t="s">
        <v>2</v>
      </c>
      <c r="D132" s="5">
        <v>0</v>
      </c>
      <c r="E132" s="6" t="s">
        <v>194</v>
      </c>
    </row>
    <row r="133" spans="1:5" ht="16.5" customHeight="1" thickBot="1" x14ac:dyDescent="0.3">
      <c r="A133" s="13">
        <v>18</v>
      </c>
      <c r="B133" s="47" t="s">
        <v>107</v>
      </c>
      <c r="C133" s="48"/>
      <c r="D133" s="48"/>
      <c r="E133" s="49"/>
    </row>
    <row r="134" spans="1:5" ht="15.75" customHeight="1" thickBot="1" x14ac:dyDescent="0.3">
      <c r="A134" s="13" t="s">
        <v>179</v>
      </c>
      <c r="B134" s="7" t="s">
        <v>108</v>
      </c>
      <c r="C134" s="6" t="s">
        <v>2</v>
      </c>
      <c r="D134" s="5">
        <v>8</v>
      </c>
      <c r="E134" s="6" t="s">
        <v>194</v>
      </c>
    </row>
    <row r="135" spans="1:5" ht="15.75" thickBot="1" x14ac:dyDescent="0.3">
      <c r="A135" s="13" t="s">
        <v>180</v>
      </c>
      <c r="B135" s="7" t="s">
        <v>109</v>
      </c>
      <c r="C135" s="6" t="s">
        <v>2</v>
      </c>
      <c r="D135" s="5">
        <v>0</v>
      </c>
      <c r="E135" s="6" t="s">
        <v>194</v>
      </c>
    </row>
    <row r="136" spans="1:5" ht="15.75" thickBot="1" x14ac:dyDescent="0.3">
      <c r="A136" s="14"/>
      <c r="B136" s="7" t="s">
        <v>110</v>
      </c>
      <c r="C136" s="6" t="s">
        <v>2</v>
      </c>
      <c r="D136" s="5">
        <f>+D137</f>
        <v>0</v>
      </c>
      <c r="E136" s="6" t="s">
        <v>194</v>
      </c>
    </row>
    <row r="137" spans="1:5" ht="15.75" thickBot="1" x14ac:dyDescent="0.3">
      <c r="A137" s="14"/>
      <c r="B137" s="7" t="s">
        <v>111</v>
      </c>
      <c r="C137" s="6" t="s">
        <v>2</v>
      </c>
      <c r="D137" s="5">
        <v>0</v>
      </c>
      <c r="E137" s="6" t="s">
        <v>194</v>
      </c>
    </row>
    <row r="138" spans="1:5" ht="17.25" customHeight="1" thickBot="1" x14ac:dyDescent="0.3">
      <c r="A138" s="13" t="s">
        <v>181</v>
      </c>
      <c r="B138" s="7" t="s">
        <v>112</v>
      </c>
      <c r="C138" s="6" t="s">
        <v>27</v>
      </c>
      <c r="D138" s="34">
        <v>100</v>
      </c>
      <c r="E138" s="6" t="s">
        <v>194</v>
      </c>
    </row>
    <row r="139" spans="1:5" ht="15.75" thickBot="1" x14ac:dyDescent="0.3">
      <c r="A139" s="13" t="s">
        <v>182</v>
      </c>
      <c r="B139" s="7" t="s">
        <v>113</v>
      </c>
      <c r="C139" s="6" t="s">
        <v>27</v>
      </c>
      <c r="D139" s="5">
        <v>0</v>
      </c>
      <c r="E139" s="6" t="s">
        <v>194</v>
      </c>
    </row>
    <row r="140" spans="1:5" ht="15.75" thickBot="1" x14ac:dyDescent="0.3">
      <c r="A140" s="14"/>
      <c r="B140" s="7" t="s">
        <v>110</v>
      </c>
      <c r="C140" s="6" t="s">
        <v>27</v>
      </c>
      <c r="D140" s="5">
        <v>0</v>
      </c>
      <c r="E140" s="6" t="s">
        <v>194</v>
      </c>
    </row>
    <row r="141" spans="1:5" ht="15.75" thickBot="1" x14ac:dyDescent="0.3">
      <c r="A141" s="14"/>
      <c r="B141" s="7" t="s">
        <v>111</v>
      </c>
      <c r="C141" s="6" t="s">
        <v>27</v>
      </c>
      <c r="D141" s="5">
        <v>0</v>
      </c>
      <c r="E141" s="6" t="s">
        <v>194</v>
      </c>
    </row>
    <row r="142" spans="1:5" ht="30.75" thickBot="1" x14ac:dyDescent="0.3">
      <c r="A142" s="13" t="s">
        <v>183</v>
      </c>
      <c r="B142" s="7" t="s">
        <v>114</v>
      </c>
      <c r="C142" s="6" t="s">
        <v>2</v>
      </c>
      <c r="D142" s="5">
        <v>0</v>
      </c>
      <c r="E142" s="6" t="s">
        <v>194</v>
      </c>
    </row>
    <row r="143" spans="1:5" ht="30.75" thickBot="1" x14ac:dyDescent="0.3">
      <c r="A143" s="13" t="s">
        <v>184</v>
      </c>
      <c r="B143" s="7" t="s">
        <v>115</v>
      </c>
      <c r="C143" s="6" t="s">
        <v>2</v>
      </c>
      <c r="D143" s="5">
        <v>0</v>
      </c>
      <c r="E143" s="6" t="s">
        <v>194</v>
      </c>
    </row>
    <row r="144" spans="1:5" ht="15.75" thickBot="1" x14ac:dyDescent="0.3">
      <c r="A144" s="14"/>
      <c r="B144" s="7" t="s">
        <v>110</v>
      </c>
      <c r="C144" s="6" t="s">
        <v>2</v>
      </c>
      <c r="D144" s="5">
        <v>0</v>
      </c>
      <c r="E144" s="6" t="s">
        <v>194</v>
      </c>
    </row>
    <row r="145" spans="1:5" ht="15.75" thickBot="1" x14ac:dyDescent="0.3">
      <c r="A145" s="14"/>
      <c r="B145" s="7" t="s">
        <v>111</v>
      </c>
      <c r="C145" s="6" t="s">
        <v>2</v>
      </c>
      <c r="D145" s="5">
        <v>0</v>
      </c>
      <c r="E145" s="6" t="s">
        <v>194</v>
      </c>
    </row>
    <row r="146" spans="1:5" ht="15.75" thickBot="1" x14ac:dyDescent="0.3">
      <c r="A146" s="13">
        <v>19</v>
      </c>
      <c r="B146" s="47" t="s">
        <v>77</v>
      </c>
      <c r="C146" s="48"/>
      <c r="D146" s="48"/>
      <c r="E146" s="49"/>
    </row>
    <row r="147" spans="1:5" ht="15.75" customHeight="1" thickBot="1" x14ac:dyDescent="0.3">
      <c r="A147" s="13" t="s">
        <v>185</v>
      </c>
      <c r="B147" s="15" t="s">
        <v>116</v>
      </c>
      <c r="C147" s="6" t="s">
        <v>2</v>
      </c>
      <c r="D147" s="6">
        <f>D148+D149+D150</f>
        <v>10</v>
      </c>
      <c r="E147" s="8" t="s">
        <v>194</v>
      </c>
    </row>
    <row r="148" spans="1:5" ht="15.75" thickBot="1" x14ac:dyDescent="0.3">
      <c r="A148" s="14"/>
      <c r="B148" s="7" t="s">
        <v>79</v>
      </c>
      <c r="C148" s="6" t="s">
        <v>2</v>
      </c>
      <c r="D148" s="6">
        <v>5</v>
      </c>
      <c r="E148" s="8" t="s">
        <v>194</v>
      </c>
    </row>
    <row r="149" spans="1:5" ht="15.75" thickBot="1" x14ac:dyDescent="0.3">
      <c r="A149" s="14"/>
      <c r="B149" s="7" t="s">
        <v>80</v>
      </c>
      <c r="C149" s="6" t="s">
        <v>2</v>
      </c>
      <c r="D149" s="6">
        <v>5</v>
      </c>
      <c r="E149" s="8" t="s">
        <v>194</v>
      </c>
    </row>
    <row r="150" spans="1:5" ht="15.75" thickBot="1" x14ac:dyDescent="0.3">
      <c r="A150" s="14"/>
      <c r="B150" s="7" t="s">
        <v>81</v>
      </c>
      <c r="C150" s="6" t="s">
        <v>2</v>
      </c>
      <c r="D150" s="6">
        <v>0</v>
      </c>
      <c r="E150" s="8" t="s">
        <v>194</v>
      </c>
    </row>
    <row r="151" spans="1:5" ht="15" customHeight="1" thickBot="1" x14ac:dyDescent="0.3">
      <c r="A151" s="13">
        <v>20</v>
      </c>
      <c r="B151" s="47" t="s">
        <v>82</v>
      </c>
      <c r="C151" s="48"/>
      <c r="D151" s="48"/>
      <c r="E151" s="49"/>
    </row>
    <row r="152" spans="1:5" ht="15.75" thickBot="1" x14ac:dyDescent="0.3">
      <c r="A152" s="14"/>
      <c r="B152" s="7" t="s">
        <v>83</v>
      </c>
      <c r="C152" s="6" t="s">
        <v>2</v>
      </c>
      <c r="D152" s="6">
        <v>24</v>
      </c>
      <c r="E152" s="8" t="s">
        <v>194</v>
      </c>
    </row>
    <row r="153" spans="1:5" ht="15.75" thickBot="1" x14ac:dyDescent="0.3">
      <c r="A153" s="13">
        <v>21</v>
      </c>
      <c r="B153" s="30" t="s">
        <v>117</v>
      </c>
      <c r="C153" s="6" t="s">
        <v>118</v>
      </c>
      <c r="D153" s="24">
        <v>1617.3999999999999</v>
      </c>
      <c r="E153" s="8" t="s">
        <v>194</v>
      </c>
    </row>
    <row r="154" spans="1:5" ht="15.75" thickBot="1" x14ac:dyDescent="0.3">
      <c r="A154" s="13">
        <v>22</v>
      </c>
      <c r="B154" s="30" t="s">
        <v>119</v>
      </c>
      <c r="C154" s="6" t="s">
        <v>120</v>
      </c>
      <c r="D154" s="8">
        <v>0</v>
      </c>
      <c r="E154" s="8">
        <v>0</v>
      </c>
    </row>
    <row r="155" spans="1:5" ht="15" customHeight="1" thickBot="1" x14ac:dyDescent="0.3">
      <c r="A155" s="13">
        <v>23</v>
      </c>
      <c r="B155" s="47" t="s">
        <v>121</v>
      </c>
      <c r="C155" s="48"/>
      <c r="D155" s="48"/>
      <c r="E155" s="49"/>
    </row>
    <row r="156" spans="1:5" ht="15.75" thickBot="1" x14ac:dyDescent="0.3">
      <c r="A156" s="14"/>
      <c r="B156" s="7" t="s">
        <v>122</v>
      </c>
      <c r="C156" s="6" t="s">
        <v>9</v>
      </c>
      <c r="D156" s="9">
        <v>59.458911633141476</v>
      </c>
      <c r="E156" s="6" t="s">
        <v>194</v>
      </c>
    </row>
    <row r="157" spans="1:5" ht="15.75" thickBot="1" x14ac:dyDescent="0.3">
      <c r="A157" s="14"/>
      <c r="B157" s="7" t="s">
        <v>123</v>
      </c>
      <c r="C157" s="6" t="s">
        <v>9</v>
      </c>
      <c r="D157" s="9">
        <v>9.0762584999999998</v>
      </c>
      <c r="E157" s="6" t="s">
        <v>194</v>
      </c>
    </row>
    <row r="158" spans="1:5" ht="15.75" thickBot="1" x14ac:dyDescent="0.3">
      <c r="A158" s="19"/>
      <c r="B158" s="10" t="s">
        <v>124</v>
      </c>
      <c r="C158" s="6" t="s">
        <v>9</v>
      </c>
      <c r="D158" s="9">
        <v>3.1240663699999995</v>
      </c>
      <c r="E158" s="6" t="s">
        <v>194</v>
      </c>
    </row>
    <row r="159" spans="1:5" ht="15.75" customHeight="1" thickBot="1" x14ac:dyDescent="0.3">
      <c r="A159" s="18">
        <v>24</v>
      </c>
      <c r="B159" s="11" t="s">
        <v>125</v>
      </c>
      <c r="C159" s="6" t="s">
        <v>126</v>
      </c>
      <c r="D159" s="6">
        <v>4.9989999999999997</v>
      </c>
      <c r="E159" s="6" t="s">
        <v>194</v>
      </c>
    </row>
    <row r="160" spans="1:5" ht="16.5" customHeight="1" thickBot="1" x14ac:dyDescent="0.3">
      <c r="A160" s="35"/>
      <c r="B160" s="36"/>
      <c r="C160" s="6" t="s">
        <v>27</v>
      </c>
      <c r="D160" s="6">
        <v>6.35</v>
      </c>
      <c r="E160" s="6" t="s">
        <v>194</v>
      </c>
    </row>
    <row r="161" spans="1:5" ht="17.25" customHeight="1" thickBot="1" x14ac:dyDescent="0.3">
      <c r="A161" s="13">
        <v>25</v>
      </c>
      <c r="B161" s="7" t="s">
        <v>127</v>
      </c>
      <c r="C161" s="6" t="s">
        <v>27</v>
      </c>
      <c r="D161" s="9">
        <v>9.1377266462156026</v>
      </c>
      <c r="E161" s="6" t="s">
        <v>194</v>
      </c>
    </row>
    <row r="162" spans="1:5" ht="17.25" customHeight="1" x14ac:dyDescent="0.25">
      <c r="A162" s="66" t="s">
        <v>197</v>
      </c>
      <c r="B162" s="66"/>
      <c r="C162" s="66"/>
      <c r="D162" s="66"/>
      <c r="E162" s="66"/>
    </row>
    <row r="163" spans="1:5" ht="32.25" customHeight="1" x14ac:dyDescent="0.25">
      <c r="A163" s="65" t="s">
        <v>198</v>
      </c>
      <c r="B163" s="65"/>
      <c r="C163" s="65"/>
      <c r="D163" s="65"/>
      <c r="E163" s="65"/>
    </row>
    <row r="164" spans="1:5" ht="9.75" customHeight="1" x14ac:dyDescent="0.25"/>
    <row r="165" spans="1:5" x14ac:dyDescent="0.25">
      <c r="B165" s="4" t="s">
        <v>191</v>
      </c>
      <c r="D165" s="2" t="s">
        <v>192</v>
      </c>
      <c r="E165" s="2"/>
    </row>
    <row r="166" spans="1:5" x14ac:dyDescent="0.25">
      <c r="B166" s="3" t="s">
        <v>186</v>
      </c>
      <c r="C166" s="3" t="s">
        <v>187</v>
      </c>
      <c r="D166" s="44" t="s">
        <v>188</v>
      </c>
      <c r="E166" s="44"/>
    </row>
    <row r="167" spans="1:5" x14ac:dyDescent="0.25">
      <c r="C167" s="1"/>
    </row>
    <row r="168" spans="1:5" x14ac:dyDescent="0.25">
      <c r="C168" s="1"/>
      <c r="D168" s="45"/>
      <c r="E168" s="45"/>
    </row>
    <row r="169" spans="1:5" x14ac:dyDescent="0.25">
      <c r="B169" s="1" t="s">
        <v>189</v>
      </c>
      <c r="D169" s="46" t="s">
        <v>196</v>
      </c>
      <c r="E169" s="46"/>
    </row>
    <row r="170" spans="1:5" x14ac:dyDescent="0.25">
      <c r="B170" s="1"/>
      <c r="C170" s="3" t="s">
        <v>187</v>
      </c>
      <c r="D170" s="44" t="s">
        <v>188</v>
      </c>
      <c r="E170" s="44"/>
    </row>
    <row r="172" spans="1:5" x14ac:dyDescent="0.25">
      <c r="B172" s="4" t="s">
        <v>200</v>
      </c>
      <c r="D172" s="46" t="s">
        <v>193</v>
      </c>
      <c r="E172" s="46"/>
    </row>
    <row r="173" spans="1:5" x14ac:dyDescent="0.25">
      <c r="B173" s="3" t="s">
        <v>190</v>
      </c>
      <c r="C173" s="3" t="s">
        <v>187</v>
      </c>
      <c r="D173" s="44" t="s">
        <v>188</v>
      </c>
      <c r="E173" s="44"/>
    </row>
  </sheetData>
  <mergeCells count="43">
    <mergeCell ref="F117:H117"/>
    <mergeCell ref="A163:E163"/>
    <mergeCell ref="B146:E146"/>
    <mergeCell ref="B151:E151"/>
    <mergeCell ref="B155:E155"/>
    <mergeCell ref="A162:E162"/>
    <mergeCell ref="D169:E169"/>
    <mergeCell ref="A8:A9"/>
    <mergeCell ref="B38:E38"/>
    <mergeCell ref="B112:E112"/>
    <mergeCell ref="B116:E116"/>
    <mergeCell ref="B120:E120"/>
    <mergeCell ref="B84:E84"/>
    <mergeCell ref="B93:E93"/>
    <mergeCell ref="A100:E100"/>
    <mergeCell ref="B101:E101"/>
    <mergeCell ref="B107:E107"/>
    <mergeCell ref="B10:E10"/>
    <mergeCell ref="B23:E23"/>
    <mergeCell ref="B27:E27"/>
    <mergeCell ref="B79:E79"/>
    <mergeCell ref="D173:E173"/>
    <mergeCell ref="D168:E168"/>
    <mergeCell ref="D172:E172"/>
    <mergeCell ref="B51:E51"/>
    <mergeCell ref="B8:B9"/>
    <mergeCell ref="C8:C9"/>
    <mergeCell ref="D8:E8"/>
    <mergeCell ref="B42:E42"/>
    <mergeCell ref="B118:E118"/>
    <mergeCell ref="B64:E64"/>
    <mergeCell ref="B68:E68"/>
    <mergeCell ref="B76:E76"/>
    <mergeCell ref="D166:E166"/>
    <mergeCell ref="D170:E170"/>
    <mergeCell ref="B128:E128"/>
    <mergeCell ref="B133:E133"/>
    <mergeCell ref="C1:E1"/>
    <mergeCell ref="C2:E2"/>
    <mergeCell ref="K2:M2"/>
    <mergeCell ref="F99:J99"/>
    <mergeCell ref="A4:E4"/>
    <mergeCell ref="A5:E5"/>
  </mergeCells>
  <pageMargins left="0.98425196850393704" right="0.70866141732283472" top="0.39370078740157483" bottom="0.35433070866141736" header="0" footer="0.51181102362204722"/>
  <pageSetup paperSize="9" scale="80" firstPageNumber="15" orientation="portrait" r:id="rId1"/>
  <headerFooter differentOddEven="1" differentFirst="1" scaleWithDoc="0">
    <evenHeader xml:space="preserve">&amp;C
</evenHeader>
  </headerFooter>
  <rowBreaks count="1" manualBreakCount="1">
    <brk id="188" max="16383" man="1"/>
  </rowBreaks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2025-10-13T13:43:15Z</dcterms:modified>
</cp:coreProperties>
</file>