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1B61CB96-A76C-4FD0-A4DB-4853C74545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definedNames>
    <definedName name="_xlnm.Print_Titles" localSheetId="0">'2026'!$8:$11</definedName>
    <definedName name="_xlnm.Print_Area" localSheetId="0">'2026'!$A$1:$F$81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C74" i="1" l="1"/>
  <c r="D73" i="1"/>
  <c r="F65" i="1"/>
  <c r="F69" i="1"/>
  <c r="C73" i="1" l="1"/>
  <c r="E75" i="1" l="1"/>
  <c r="F75" i="1"/>
  <c r="D61" i="1" l="1"/>
  <c r="C48" i="1" l="1"/>
  <c r="E61" i="1" l="1"/>
  <c r="C61" i="1" s="1"/>
  <c r="D75" i="1" l="1"/>
  <c r="D54" i="1" l="1"/>
  <c r="D47" i="1" l="1"/>
  <c r="D77" i="1"/>
  <c r="D72" i="1" l="1"/>
  <c r="D71" i="1" s="1"/>
  <c r="C78" i="1"/>
  <c r="F61" i="1"/>
  <c r="C65" i="1"/>
  <c r="E77" i="1"/>
  <c r="F77" i="1"/>
  <c r="F72" i="1" s="1"/>
  <c r="E72" i="1" l="1"/>
  <c r="C72" i="1" s="1"/>
  <c r="E71" i="1" l="1"/>
  <c r="F71" i="1"/>
  <c r="D29" i="1" l="1"/>
  <c r="E68" i="1"/>
  <c r="E67" i="1" s="1"/>
  <c r="F68" i="1"/>
  <c r="F67" i="1" s="1"/>
  <c r="D68" i="1"/>
  <c r="D67" i="1" s="1"/>
  <c r="C69" i="1"/>
  <c r="C64" i="1"/>
  <c r="C68" i="1" l="1"/>
  <c r="C51" i="1" l="1"/>
  <c r="E47" i="1" l="1"/>
  <c r="C47" i="1" s="1"/>
  <c r="F47" i="1"/>
  <c r="C77" i="1" l="1"/>
  <c r="E15" i="1" l="1"/>
  <c r="E13" i="1" s="1"/>
  <c r="F15" i="1"/>
  <c r="F13" i="1" s="1"/>
  <c r="D15" i="1"/>
  <c r="D13" i="1" s="1"/>
  <c r="D17" i="1"/>
  <c r="E17" i="1"/>
  <c r="F17" i="1"/>
  <c r="E20" i="1"/>
  <c r="F20" i="1"/>
  <c r="D20" i="1"/>
  <c r="E22" i="1"/>
  <c r="F22" i="1"/>
  <c r="D22" i="1"/>
  <c r="E24" i="1"/>
  <c r="F24" i="1"/>
  <c r="D24" i="1"/>
  <c r="E29" i="1"/>
  <c r="F29" i="1"/>
  <c r="E34" i="1"/>
  <c r="F34" i="1"/>
  <c r="D34" i="1"/>
  <c r="E39" i="1"/>
  <c r="F39" i="1"/>
  <c r="D39" i="1"/>
  <c r="C43" i="1"/>
  <c r="D44" i="1"/>
  <c r="F44" i="1"/>
  <c r="E44" i="1"/>
  <c r="C52" i="1"/>
  <c r="E54" i="1"/>
  <c r="F54" i="1"/>
  <c r="F53" i="1" s="1"/>
  <c r="C59" i="1"/>
  <c r="C58" i="1"/>
  <c r="C57" i="1"/>
  <c r="C56" i="1"/>
  <c r="C55" i="1"/>
  <c r="C60" i="1"/>
  <c r="C62" i="1"/>
  <c r="C63" i="1"/>
  <c r="C66" i="1"/>
  <c r="C76" i="1"/>
  <c r="C75" i="1" s="1"/>
  <c r="E53" i="1" l="1"/>
  <c r="E46" i="1" s="1"/>
  <c r="C54" i="1"/>
  <c r="D19" i="1"/>
  <c r="D53" i="1"/>
  <c r="C34" i="1"/>
  <c r="D28" i="1"/>
  <c r="D27" i="1" s="1"/>
  <c r="C39" i="1"/>
  <c r="E28" i="1"/>
  <c r="E27" i="1" s="1"/>
  <c r="F19" i="1"/>
  <c r="F28" i="1"/>
  <c r="F27" i="1" s="1"/>
  <c r="E19" i="1"/>
  <c r="F46" i="1"/>
  <c r="C71" i="1"/>
  <c r="C50" i="1"/>
  <c r="C49" i="1"/>
  <c r="C45" i="1"/>
  <c r="C44" i="1"/>
  <c r="C42" i="1"/>
  <c r="C41" i="1"/>
  <c r="C40" i="1"/>
  <c r="C38" i="1"/>
  <c r="C37" i="1"/>
  <c r="C36" i="1"/>
  <c r="C35" i="1"/>
  <c r="C33" i="1"/>
  <c r="C32" i="1"/>
  <c r="C31" i="1"/>
  <c r="C30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53" i="1" l="1"/>
  <c r="D12" i="1"/>
  <c r="D46" i="1"/>
  <c r="C67" i="1"/>
  <c r="C19" i="1"/>
  <c r="F12" i="1"/>
  <c r="F70" i="1" s="1"/>
  <c r="C27" i="1"/>
  <c r="E12" i="1"/>
  <c r="E70" i="1" s="1"/>
  <c r="C28" i="1"/>
  <c r="C29" i="1"/>
  <c r="D70" i="1" l="1"/>
  <c r="D79" i="1" s="1"/>
  <c r="F79" i="1"/>
  <c r="C46" i="1"/>
  <c r="E79" i="1"/>
  <c r="C12" i="1"/>
  <c r="C70" i="1" l="1"/>
  <c r="C79" i="1"/>
</calcChain>
</file>

<file path=xl/sharedStrings.xml><?xml version="1.0" encoding="utf-8"?>
<sst xmlns="http://schemas.openxmlformats.org/spreadsheetml/2006/main" count="138" uniqueCount="137">
  <si>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</si>
  <si>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</si>
  <si>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</si>
  <si>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</si>
  <si>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</si>
  <si>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</si>
  <si>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</si>
  <si>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</si>
  <si>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</si>
  <si>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</si>
  <si>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</si>
  <si>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</si>
  <si>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</si>
  <si>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</si>
  <si>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</si>
  <si>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</si>
  <si>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</si>
  <si>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</si>
  <si>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</si>
  <si>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</si>
  <si>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</si>
  <si>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</si>
  <si>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</si>
  <si>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</si>
  <si>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</si>
  <si>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</si>
  <si>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</si>
  <si>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</si>
  <si>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</si>
  <si>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</si>
  <si>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</si>
  <si>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</si>
  <si>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</si>
  <si>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</si>
  <si>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</si>
  <si>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</si>
  <si>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</si>
  <si>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</si>
  <si>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</si>
  <si>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</si>
  <si>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</si>
  <si>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</si>
  <si>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</si>
  <si>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</si>
  <si>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</si>
  <si>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</si>
  <si>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</si>
  <si>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</si>
  <si>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</si>
  <si>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</si>
  <si>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</si>
  <si>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</si>
  <si>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</si>
  <si>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</si>
  <si>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</si>
  <si>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</si>
  <si>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</si>
  <si>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</si>
  <si>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</si>
  <si>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</si>
  <si>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</si>
  <si>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</si>
  <si>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</si>
  <si>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</si>
  <si>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</si>
  <si>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</si>
  <si>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</si>
  <si>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</si>
  <si>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</si>
  <si>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</si>
  <si>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</si>
  <si>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</si>
  <si>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</si>
  <si>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</si>
  <si>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</si>
  <si>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</si>
  <si>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</si>
  <si>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</si>
  <si>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</si>
  <si>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</si>
  <si>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</si>
  <si>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</si>
  <si>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</si>
  <si>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</si>
  <si>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</si>
  <si>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</si>
  <si>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</si>
  <si>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</si>
  <si>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</si>
  <si>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</si>
  <si>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</si>
  <si>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</si>
  <si>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</si>
  <si>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</si>
  <si>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</si>
  <si>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</si>
  <si>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</si>
  <si>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</si>
  <si>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</si>
  <si>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</si>
  <si>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</si>
  <si>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</si>
  <si>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</si>
  <si>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</si>
  <si>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</si>
  <si>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</si>
  <si>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</si>
  <si>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</si>
  <si>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</si>
  <si>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</si>
  <si>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</si>
  <si>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</si>
  <si>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</si>
  <si>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</si>
  <si>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</si>
  <si>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</si>
  <si>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</si>
  <si>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</si>
  <si>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</si>
  <si>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</si>
  <si>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</si>
  <si>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</si>
  <si>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</si>
  <si>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</si>
  <si>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</si>
  <si>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</si>
  <si>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</si>
  <si>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Доходи  бюджету Чорноморської міської територіальної громади на 2026 рік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</si>
  <si>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</si>
  <si>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</si>
  <si>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</si>
  <si>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</si>
  <si>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</si>
  <si>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</si>
  <si>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</si>
  <si>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</si>
  <si>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від___.12.2025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</si>
</sst>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7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view="pageBreakPreview" zoomScaleNormal="100" zoomScaleSheetLayoutView="100" workbookViewId="0">
      <pane xSplit="2" ySplit="11" topLeftCell="C60" activePane="bottomRight" state="frozen"/>
      <selection pane="topRight" activeCell="C1" sqref="C1"/>
      <selection pane="bottomLeft" activeCell="A16" sqref="A16"/>
      <selection pane="bottomRight" activeCell="E7" sqref="E7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123</v>
      </c>
    </row>
    <row r="2" spans="1:6" x14ac:dyDescent="0.3">
      <c r="D2" s="1" t="s">
        <v>121</v>
      </c>
    </row>
    <row r="3" spans="1:6" x14ac:dyDescent="0.3">
      <c r="D3" s="1" t="s">
        <v>136</v>
      </c>
    </row>
    <row r="5" spans="1:6" ht="16.2" customHeight="1" x14ac:dyDescent="0.3">
      <c r="A5" s="23" t="s">
        <v>127</v>
      </c>
      <c r="B5" s="24"/>
      <c r="C5" s="24"/>
      <c r="D5" s="24"/>
      <c r="E5" s="24"/>
      <c r="F5" s="24"/>
    </row>
    <row r="6" spans="1:6" x14ac:dyDescent="0.3">
      <c r="A6" s="2" t="s">
        <v>0</v>
      </c>
    </row>
    <row r="7" spans="1:6" x14ac:dyDescent="0.3">
      <c r="A7" s="1" t="s">
        <v>1</v>
      </c>
      <c r="F7" s="3" t="s">
        <v>2</v>
      </c>
    </row>
    <row r="8" spans="1:6" x14ac:dyDescent="0.3">
      <c r="A8" s="25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5"/>
    </row>
    <row r="9" spans="1:6" ht="30" customHeight="1" x14ac:dyDescent="0.3">
      <c r="A9" s="25"/>
      <c r="B9" s="25"/>
      <c r="C9" s="25"/>
      <c r="D9" s="25"/>
      <c r="E9" s="25" t="s">
        <v>8</v>
      </c>
      <c r="F9" s="25" t="s">
        <v>9</v>
      </c>
    </row>
    <row r="10" spans="1:6" ht="0.75" customHeight="1" x14ac:dyDescent="0.3">
      <c r="A10" s="25"/>
      <c r="B10" s="25"/>
      <c r="C10" s="25"/>
      <c r="D10" s="25"/>
      <c r="E10" s="25"/>
      <c r="F10" s="25"/>
    </row>
    <row r="11" spans="1:6" x14ac:dyDescent="0.3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x14ac:dyDescent="0.3">
      <c r="A12" s="5" t="s">
        <v>10</v>
      </c>
      <c r="B12" s="6" t="s">
        <v>11</v>
      </c>
      <c r="C12" s="13">
        <f t="shared" ref="C12:C42" si="0">D12 + E12</f>
        <v>1200633000</v>
      </c>
      <c r="D12" s="13">
        <f>D13+D17+D19+D27+D44</f>
        <v>1200133000</v>
      </c>
      <c r="E12" s="13">
        <f>E13+E17+E19+E27+E44</f>
        <v>500000</v>
      </c>
      <c r="F12" s="13">
        <f t="shared" ref="F12" si="1">F13+F17+F19+F27+F44</f>
        <v>0</v>
      </c>
    </row>
    <row r="13" spans="1:6" ht="31.2" x14ac:dyDescent="0.3">
      <c r="A13" s="5" t="s">
        <v>12</v>
      </c>
      <c r="B13" s="6" t="s">
        <v>13</v>
      </c>
      <c r="C13" s="13">
        <f t="shared" si="0"/>
        <v>752000000</v>
      </c>
      <c r="D13" s="13">
        <f>D14+D15</f>
        <v>752000000</v>
      </c>
      <c r="E13" s="13">
        <f t="shared" ref="E13:F13" si="2">E14+E15</f>
        <v>0</v>
      </c>
      <c r="F13" s="13">
        <f t="shared" si="2"/>
        <v>0</v>
      </c>
    </row>
    <row r="14" spans="1:6" x14ac:dyDescent="0.3">
      <c r="A14" s="5" t="s">
        <v>14</v>
      </c>
      <c r="B14" s="6" t="s">
        <v>15</v>
      </c>
      <c r="C14" s="13">
        <f t="shared" si="0"/>
        <v>750000000</v>
      </c>
      <c r="D14" s="19">
        <v>750000000</v>
      </c>
      <c r="E14" s="13">
        <v>0</v>
      </c>
      <c r="F14" s="13">
        <v>0</v>
      </c>
    </row>
    <row r="15" spans="1:6" x14ac:dyDescent="0.3">
      <c r="A15" s="5" t="s">
        <v>16</v>
      </c>
      <c r="B15" s="6" t="s">
        <v>17</v>
      </c>
      <c r="C15" s="13">
        <f t="shared" si="0"/>
        <v>2000000</v>
      </c>
      <c r="D15" s="13">
        <f>D16</f>
        <v>2000000</v>
      </c>
      <c r="E15" s="13">
        <f t="shared" ref="E15:F15" si="3">E16</f>
        <v>0</v>
      </c>
      <c r="F15" s="13">
        <f t="shared" si="3"/>
        <v>0</v>
      </c>
    </row>
    <row r="16" spans="1:6" ht="31.2" x14ac:dyDescent="0.3">
      <c r="A16" s="4" t="s">
        <v>18</v>
      </c>
      <c r="B16" s="7" t="s">
        <v>19</v>
      </c>
      <c r="C16" s="14">
        <f t="shared" si="0"/>
        <v>2000000</v>
      </c>
      <c r="D16" s="14">
        <v>2000000</v>
      </c>
      <c r="E16" s="14">
        <v>0</v>
      </c>
      <c r="F16" s="14">
        <v>0</v>
      </c>
    </row>
    <row r="17" spans="1:6" ht="31.2" x14ac:dyDescent="0.3">
      <c r="A17" s="5" t="s">
        <v>20</v>
      </c>
      <c r="B17" s="6" t="s">
        <v>21</v>
      </c>
      <c r="C17" s="13">
        <f t="shared" si="0"/>
        <v>10000</v>
      </c>
      <c r="D17" s="13">
        <f>D18</f>
        <v>10000</v>
      </c>
      <c r="E17" s="13">
        <f t="shared" ref="E17:F17" si="4">E18</f>
        <v>0</v>
      </c>
      <c r="F17" s="13">
        <f t="shared" si="4"/>
        <v>0</v>
      </c>
    </row>
    <row r="18" spans="1:6" ht="31.2" x14ac:dyDescent="0.3">
      <c r="A18" s="4" t="s">
        <v>22</v>
      </c>
      <c r="B18" s="7" t="s">
        <v>23</v>
      </c>
      <c r="C18" s="14">
        <f t="shared" si="0"/>
        <v>10000</v>
      </c>
      <c r="D18" s="14">
        <v>10000</v>
      </c>
      <c r="E18" s="14">
        <v>0</v>
      </c>
      <c r="F18" s="14">
        <v>0</v>
      </c>
    </row>
    <row r="19" spans="1:6" x14ac:dyDescent="0.3">
      <c r="A19" s="5" t="s">
        <v>24</v>
      </c>
      <c r="B19" s="6" t="s">
        <v>25</v>
      </c>
      <c r="C19" s="13">
        <f>D19 + E19</f>
        <v>80700000</v>
      </c>
      <c r="D19" s="13">
        <f>D20+D22+D24</f>
        <v>80700000</v>
      </c>
      <c r="E19" s="13">
        <f t="shared" ref="E19:F19" si="5">E20+E22+E24</f>
        <v>0</v>
      </c>
      <c r="F19" s="13">
        <f t="shared" si="5"/>
        <v>0</v>
      </c>
    </row>
    <row r="20" spans="1:6" ht="31.2" x14ac:dyDescent="0.3">
      <c r="A20" s="5" t="s">
        <v>26</v>
      </c>
      <c r="B20" s="6" t="s">
        <v>27</v>
      </c>
      <c r="C20" s="13">
        <f t="shared" si="0"/>
        <v>2500000</v>
      </c>
      <c r="D20" s="13">
        <f>D21</f>
        <v>2500000</v>
      </c>
      <c r="E20" s="13">
        <f t="shared" ref="E20:F20" si="6">E21</f>
        <v>0</v>
      </c>
      <c r="F20" s="13">
        <f t="shared" si="6"/>
        <v>0</v>
      </c>
    </row>
    <row r="21" spans="1:6" ht="25.5" customHeight="1" x14ac:dyDescent="0.3">
      <c r="A21" s="4" t="s">
        <v>28</v>
      </c>
      <c r="B21" s="7" t="s">
        <v>29</v>
      </c>
      <c r="C21" s="14">
        <f t="shared" si="0"/>
        <v>2500000</v>
      </c>
      <c r="D21" s="14">
        <v>2500000</v>
      </c>
      <c r="E21" s="14">
        <v>0</v>
      </c>
      <c r="F21" s="14">
        <v>0</v>
      </c>
    </row>
    <row r="22" spans="1:6" ht="31.2" x14ac:dyDescent="0.3">
      <c r="A22" s="5" t="s">
        <v>30</v>
      </c>
      <c r="B22" s="6" t="s">
        <v>31</v>
      </c>
      <c r="C22" s="13">
        <f t="shared" si="0"/>
        <v>25000000</v>
      </c>
      <c r="D22" s="13">
        <f>D23</f>
        <v>25000000</v>
      </c>
      <c r="E22" s="13">
        <f t="shared" ref="E22:F22" si="7">E23</f>
        <v>0</v>
      </c>
      <c r="F22" s="13">
        <f t="shared" si="7"/>
        <v>0</v>
      </c>
    </row>
    <row r="23" spans="1:6" ht="24.75" customHeight="1" x14ac:dyDescent="0.3">
      <c r="A23" s="4" t="s">
        <v>32</v>
      </c>
      <c r="B23" s="7" t="s">
        <v>29</v>
      </c>
      <c r="C23" s="14">
        <f t="shared" si="0"/>
        <v>25000000</v>
      </c>
      <c r="D23" s="14">
        <v>25000000</v>
      </c>
      <c r="E23" s="14">
        <v>0</v>
      </c>
      <c r="F23" s="14">
        <v>0</v>
      </c>
    </row>
    <row r="24" spans="1:6" ht="31.2" x14ac:dyDescent="0.3">
      <c r="A24" s="5" t="s">
        <v>33</v>
      </c>
      <c r="B24" s="6" t="s">
        <v>34</v>
      </c>
      <c r="C24" s="13">
        <f t="shared" si="0"/>
        <v>53200000</v>
      </c>
      <c r="D24" s="13">
        <f>SUM(D25:D26)</f>
        <v>53200000</v>
      </c>
      <c r="E24" s="13">
        <f t="shared" ref="E24:F24" si="8">SUM(E25:E26)</f>
        <v>0</v>
      </c>
      <c r="F24" s="13">
        <f t="shared" si="8"/>
        <v>0</v>
      </c>
    </row>
    <row r="25" spans="1:6" ht="78" x14ac:dyDescent="0.3">
      <c r="A25" s="4" t="s">
        <v>35</v>
      </c>
      <c r="B25" s="7" t="s">
        <v>36</v>
      </c>
      <c r="C25" s="14">
        <f t="shared" si="0"/>
        <v>33000000</v>
      </c>
      <c r="D25" s="14">
        <v>33000000</v>
      </c>
      <c r="E25" s="14">
        <v>0</v>
      </c>
      <c r="F25" s="14">
        <v>0</v>
      </c>
    </row>
    <row r="26" spans="1:6" ht="62.4" x14ac:dyDescent="0.3">
      <c r="A26" s="4" t="s">
        <v>37</v>
      </c>
      <c r="B26" s="7" t="s">
        <v>38</v>
      </c>
      <c r="C26" s="14">
        <f t="shared" si="0"/>
        <v>20200000</v>
      </c>
      <c r="D26" s="14">
        <v>20200000</v>
      </c>
      <c r="E26" s="14">
        <v>0</v>
      </c>
      <c r="F26" s="14">
        <v>0</v>
      </c>
    </row>
    <row r="27" spans="1:6" ht="31.2" x14ac:dyDescent="0.3">
      <c r="A27" s="5" t="s">
        <v>39</v>
      </c>
      <c r="B27" s="6" t="s">
        <v>40</v>
      </c>
      <c r="C27" s="13">
        <f>D27 + E27</f>
        <v>367423000</v>
      </c>
      <c r="D27" s="13">
        <f>D28+D42+D43</f>
        <v>367423000</v>
      </c>
      <c r="E27" s="13">
        <f t="shared" ref="E27:F27" si="9">E28+E42+E43</f>
        <v>0</v>
      </c>
      <c r="F27" s="13">
        <f t="shared" si="9"/>
        <v>0</v>
      </c>
    </row>
    <row r="28" spans="1:6" x14ac:dyDescent="0.3">
      <c r="A28" s="5" t="s">
        <v>41</v>
      </c>
      <c r="B28" s="6" t="s">
        <v>42</v>
      </c>
      <c r="C28" s="13">
        <f t="shared" si="0"/>
        <v>256673000</v>
      </c>
      <c r="D28" s="13">
        <f>D29+D34+D39</f>
        <v>256673000</v>
      </c>
      <c r="E28" s="13">
        <f t="shared" ref="E28:F28" si="10">E29+E34+E39</f>
        <v>0</v>
      </c>
      <c r="F28" s="13">
        <f t="shared" si="10"/>
        <v>0</v>
      </c>
    </row>
    <row r="29" spans="1:6" x14ac:dyDescent="0.3">
      <c r="A29" s="5"/>
      <c r="B29" s="6" t="s">
        <v>129</v>
      </c>
      <c r="C29" s="13">
        <f>SUM(C30:C33)</f>
        <v>56252000</v>
      </c>
      <c r="D29" s="13">
        <f>SUM(D30:D33)</f>
        <v>56252000</v>
      </c>
      <c r="E29" s="13">
        <f t="shared" ref="E29:F29" si="11">SUM(E30:E33)</f>
        <v>0</v>
      </c>
      <c r="F29" s="13">
        <f t="shared" si="11"/>
        <v>0</v>
      </c>
    </row>
    <row r="30" spans="1:6" ht="46.8" x14ac:dyDescent="0.3">
      <c r="A30" s="4" t="s">
        <v>43</v>
      </c>
      <c r="B30" s="7" t="s">
        <v>44</v>
      </c>
      <c r="C30" s="14">
        <f t="shared" si="0"/>
        <v>258000</v>
      </c>
      <c r="D30" s="14">
        <v>258000</v>
      </c>
      <c r="E30" s="14">
        <v>0</v>
      </c>
      <c r="F30" s="14">
        <v>0</v>
      </c>
    </row>
    <row r="31" spans="1:6" ht="46.8" x14ac:dyDescent="0.3">
      <c r="A31" s="4" t="s">
        <v>45</v>
      </c>
      <c r="B31" s="7" t="s">
        <v>46</v>
      </c>
      <c r="C31" s="14">
        <f t="shared" si="0"/>
        <v>4847000</v>
      </c>
      <c r="D31" s="14">
        <v>4847000</v>
      </c>
      <c r="E31" s="14">
        <v>0</v>
      </c>
      <c r="F31" s="14">
        <v>0</v>
      </c>
    </row>
    <row r="32" spans="1:6" ht="46.8" x14ac:dyDescent="0.3">
      <c r="A32" s="4" t="s">
        <v>47</v>
      </c>
      <c r="B32" s="7" t="s">
        <v>48</v>
      </c>
      <c r="C32" s="14">
        <f t="shared" si="0"/>
        <v>17807000</v>
      </c>
      <c r="D32" s="14">
        <v>17807000</v>
      </c>
      <c r="E32" s="14">
        <v>0</v>
      </c>
      <c r="F32" s="14">
        <v>0</v>
      </c>
    </row>
    <row r="33" spans="1:6" ht="46.8" x14ac:dyDescent="0.3">
      <c r="A33" s="4" t="s">
        <v>49</v>
      </c>
      <c r="B33" s="7" t="s">
        <v>50</v>
      </c>
      <c r="C33" s="14">
        <f t="shared" si="0"/>
        <v>33340000</v>
      </c>
      <c r="D33" s="14">
        <v>33340000</v>
      </c>
      <c r="E33" s="14">
        <v>0</v>
      </c>
      <c r="F33" s="14">
        <v>0</v>
      </c>
    </row>
    <row r="34" spans="1:6" x14ac:dyDescent="0.3">
      <c r="A34" s="4"/>
      <c r="B34" s="6" t="s">
        <v>118</v>
      </c>
      <c r="C34" s="13">
        <f t="shared" si="0"/>
        <v>200051000</v>
      </c>
      <c r="D34" s="13">
        <f>SUM(D35:D38)</f>
        <v>200051000</v>
      </c>
      <c r="E34" s="13">
        <f t="shared" ref="E34:F34" si="12">SUM(E35:E38)</f>
        <v>0</v>
      </c>
      <c r="F34" s="13">
        <f t="shared" si="12"/>
        <v>0</v>
      </c>
    </row>
    <row r="35" spans="1:6" x14ac:dyDescent="0.3">
      <c r="A35" s="4" t="s">
        <v>51</v>
      </c>
      <c r="B35" s="7" t="s">
        <v>52</v>
      </c>
      <c r="C35" s="14">
        <f t="shared" si="0"/>
        <v>65520000</v>
      </c>
      <c r="D35" s="14">
        <v>65520000</v>
      </c>
      <c r="E35" s="14">
        <v>0</v>
      </c>
      <c r="F35" s="14">
        <v>0</v>
      </c>
    </row>
    <row r="36" spans="1:6" x14ac:dyDescent="0.3">
      <c r="A36" s="4" t="s">
        <v>53</v>
      </c>
      <c r="B36" s="7" t="s">
        <v>54</v>
      </c>
      <c r="C36" s="14">
        <f t="shared" si="0"/>
        <v>118720000</v>
      </c>
      <c r="D36" s="14">
        <v>118720000</v>
      </c>
      <c r="E36" s="14">
        <v>0</v>
      </c>
      <c r="F36" s="14">
        <v>0</v>
      </c>
    </row>
    <row r="37" spans="1:6" x14ac:dyDescent="0.3">
      <c r="A37" s="4" t="s">
        <v>55</v>
      </c>
      <c r="B37" s="7" t="s">
        <v>56</v>
      </c>
      <c r="C37" s="14">
        <f t="shared" si="0"/>
        <v>2211000</v>
      </c>
      <c r="D37" s="14">
        <v>2211000</v>
      </c>
      <c r="E37" s="14">
        <v>0</v>
      </c>
      <c r="F37" s="14">
        <v>0</v>
      </c>
    </row>
    <row r="38" spans="1:6" x14ac:dyDescent="0.3">
      <c r="A38" s="4" t="s">
        <v>57</v>
      </c>
      <c r="B38" s="7" t="s">
        <v>58</v>
      </c>
      <c r="C38" s="14">
        <f t="shared" si="0"/>
        <v>13600000</v>
      </c>
      <c r="D38" s="14">
        <v>13600000</v>
      </c>
      <c r="E38" s="14">
        <v>0</v>
      </c>
      <c r="F38" s="14">
        <v>0</v>
      </c>
    </row>
    <row r="39" spans="1:6" x14ac:dyDescent="0.3">
      <c r="A39" s="5"/>
      <c r="B39" s="6" t="s">
        <v>117</v>
      </c>
      <c r="C39" s="13">
        <f t="shared" si="0"/>
        <v>370000</v>
      </c>
      <c r="D39" s="13">
        <f>SUM(D40:D41)</f>
        <v>370000</v>
      </c>
      <c r="E39" s="13">
        <f t="shared" ref="E39:F39" si="13">SUM(E40:E41)</f>
        <v>0</v>
      </c>
      <c r="F39" s="13">
        <f t="shared" si="13"/>
        <v>0</v>
      </c>
    </row>
    <row r="40" spans="1:6" x14ac:dyDescent="0.3">
      <c r="A40" s="4" t="s">
        <v>59</v>
      </c>
      <c r="B40" s="7" t="s">
        <v>60</v>
      </c>
      <c r="C40" s="14">
        <f t="shared" si="0"/>
        <v>120000</v>
      </c>
      <c r="D40" s="14">
        <v>120000</v>
      </c>
      <c r="E40" s="14">
        <v>0</v>
      </c>
      <c r="F40" s="14">
        <v>0</v>
      </c>
    </row>
    <row r="41" spans="1:6" x14ac:dyDescent="0.3">
      <c r="A41" s="4" t="s">
        <v>61</v>
      </c>
      <c r="B41" s="7" t="s">
        <v>62</v>
      </c>
      <c r="C41" s="14">
        <f t="shared" si="0"/>
        <v>250000</v>
      </c>
      <c r="D41" s="14">
        <v>250000</v>
      </c>
      <c r="E41" s="14">
        <v>0</v>
      </c>
      <c r="F41" s="14">
        <v>0</v>
      </c>
    </row>
    <row r="42" spans="1:6" ht="18.75" customHeight="1" x14ac:dyDescent="0.3">
      <c r="A42" s="5" t="s">
        <v>63</v>
      </c>
      <c r="B42" s="6" t="s">
        <v>64</v>
      </c>
      <c r="C42" s="13">
        <f t="shared" si="0"/>
        <v>750000</v>
      </c>
      <c r="D42" s="13">
        <v>750000</v>
      </c>
      <c r="E42" s="13">
        <v>0</v>
      </c>
      <c r="F42" s="13">
        <v>0</v>
      </c>
    </row>
    <row r="43" spans="1:6" ht="18.75" customHeight="1" x14ac:dyDescent="0.3">
      <c r="A43" s="5" t="s">
        <v>65</v>
      </c>
      <c r="B43" s="6" t="s">
        <v>66</v>
      </c>
      <c r="C43" s="13">
        <f>D43 + E43</f>
        <v>110000000</v>
      </c>
      <c r="D43" s="13">
        <v>110000000</v>
      </c>
      <c r="E43" s="13">
        <v>0</v>
      </c>
      <c r="F43" s="13">
        <v>0</v>
      </c>
    </row>
    <row r="44" spans="1:6" x14ac:dyDescent="0.3">
      <c r="A44" s="5" t="s">
        <v>67</v>
      </c>
      <c r="B44" s="6" t="s">
        <v>68</v>
      </c>
      <c r="C44" s="13">
        <f t="shared" ref="C44:C51" si="14">D44 + E44</f>
        <v>500000</v>
      </c>
      <c r="D44" s="13">
        <f>D45</f>
        <v>0</v>
      </c>
      <c r="E44" s="13">
        <f>E45</f>
        <v>500000</v>
      </c>
      <c r="F44" s="13">
        <f>F45</f>
        <v>0</v>
      </c>
    </row>
    <row r="45" spans="1:6" ht="24.75" customHeight="1" x14ac:dyDescent="0.3">
      <c r="A45" s="4" t="s">
        <v>69</v>
      </c>
      <c r="B45" s="7" t="s">
        <v>70</v>
      </c>
      <c r="C45" s="14">
        <f t="shared" si="14"/>
        <v>500000</v>
      </c>
      <c r="D45" s="14">
        <v>0</v>
      </c>
      <c r="E45" s="14">
        <v>500000</v>
      </c>
      <c r="F45" s="14">
        <v>0</v>
      </c>
    </row>
    <row r="46" spans="1:6" x14ac:dyDescent="0.3">
      <c r="A46" s="5" t="s">
        <v>71</v>
      </c>
      <c r="B46" s="6" t="s">
        <v>72</v>
      </c>
      <c r="C46" s="13">
        <f t="shared" si="14"/>
        <v>29484600</v>
      </c>
      <c r="D46" s="13">
        <f>D47+D53+D61+D66</f>
        <v>15408000</v>
      </c>
      <c r="E46" s="13">
        <f>E47+E53+E61+E66</f>
        <v>14076600</v>
      </c>
      <c r="F46" s="13">
        <f>F47+F53+F61+F66</f>
        <v>1326600</v>
      </c>
    </row>
    <row r="47" spans="1:6" x14ac:dyDescent="0.3">
      <c r="A47" s="5" t="s">
        <v>73</v>
      </c>
      <c r="B47" s="6" t="s">
        <v>74</v>
      </c>
      <c r="C47" s="13">
        <f>D47 + E47</f>
        <v>1309100</v>
      </c>
      <c r="D47" s="13">
        <f>SUM(D48:D52)</f>
        <v>1309100</v>
      </c>
      <c r="E47" s="13">
        <f>SUM(E49:E52)</f>
        <v>0</v>
      </c>
      <c r="F47" s="13">
        <f>SUM(F49:F52)</f>
        <v>0</v>
      </c>
    </row>
    <row r="48" spans="1:6" ht="62.4" x14ac:dyDescent="0.3">
      <c r="A48" s="4">
        <v>21080900</v>
      </c>
      <c r="B48" s="7" t="s">
        <v>130</v>
      </c>
      <c r="C48" s="14">
        <f t="shared" si="14"/>
        <v>5000</v>
      </c>
      <c r="D48" s="18">
        <v>5000</v>
      </c>
      <c r="E48" s="13"/>
      <c r="F48" s="13"/>
    </row>
    <row r="49" spans="1:6" ht="42" customHeight="1" x14ac:dyDescent="0.3">
      <c r="A49" s="4" t="s">
        <v>76</v>
      </c>
      <c r="B49" s="7" t="s">
        <v>77</v>
      </c>
      <c r="C49" s="14">
        <f t="shared" si="14"/>
        <v>200000</v>
      </c>
      <c r="D49" s="18">
        <v>200000</v>
      </c>
      <c r="E49" s="14">
        <v>0</v>
      </c>
      <c r="F49" s="14">
        <v>0</v>
      </c>
    </row>
    <row r="50" spans="1:6" ht="78" x14ac:dyDescent="0.3">
      <c r="A50" s="4" t="s">
        <v>78</v>
      </c>
      <c r="B50" s="7" t="s">
        <v>131</v>
      </c>
      <c r="C50" s="14">
        <f t="shared" si="14"/>
        <v>420000</v>
      </c>
      <c r="D50" s="18">
        <v>420000</v>
      </c>
      <c r="E50" s="14">
        <v>0</v>
      </c>
      <c r="F50" s="14">
        <v>0</v>
      </c>
    </row>
    <row r="51" spans="1:6" ht="46.8" x14ac:dyDescent="0.3">
      <c r="A51" s="4">
        <v>21081700</v>
      </c>
      <c r="B51" s="7" t="s">
        <v>120</v>
      </c>
      <c r="C51" s="14">
        <f t="shared" si="14"/>
        <v>670000</v>
      </c>
      <c r="D51" s="18">
        <v>670000</v>
      </c>
      <c r="E51" s="14"/>
      <c r="F51" s="14"/>
    </row>
    <row r="52" spans="1:6" ht="62.4" x14ac:dyDescent="0.3">
      <c r="A52" s="4" t="s">
        <v>79</v>
      </c>
      <c r="B52" s="7" t="s">
        <v>132</v>
      </c>
      <c r="C52" s="14">
        <f>D52 + E52</f>
        <v>14100</v>
      </c>
      <c r="D52" s="14">
        <v>14100</v>
      </c>
      <c r="E52" s="14">
        <v>0</v>
      </c>
      <c r="F52" s="14">
        <v>0</v>
      </c>
    </row>
    <row r="53" spans="1:6" ht="31.2" x14ac:dyDescent="0.3">
      <c r="A53" s="5" t="s">
        <v>80</v>
      </c>
      <c r="B53" s="6" t="s">
        <v>81</v>
      </c>
      <c r="C53" s="13">
        <f>D53 + E53</f>
        <v>11725500</v>
      </c>
      <c r="D53" s="13">
        <f>D54+D59+D60</f>
        <v>11725500</v>
      </c>
      <c r="E53" s="13">
        <f t="shared" ref="E53:F53" si="15">E54+E59+E60</f>
        <v>0</v>
      </c>
      <c r="F53" s="13">
        <f t="shared" si="15"/>
        <v>0</v>
      </c>
    </row>
    <row r="54" spans="1:6" x14ac:dyDescent="0.3">
      <c r="A54" s="5" t="s">
        <v>82</v>
      </c>
      <c r="B54" s="6" t="s">
        <v>83</v>
      </c>
      <c r="C54" s="13">
        <f>D54 + E54</f>
        <v>6560000</v>
      </c>
      <c r="D54" s="13">
        <f>SUM(D55:D58)</f>
        <v>6560000</v>
      </c>
      <c r="E54" s="13">
        <f t="shared" ref="E54:F54" si="16">SUM(E55:E58)</f>
        <v>0</v>
      </c>
      <c r="F54" s="13">
        <f t="shared" si="16"/>
        <v>0</v>
      </c>
    </row>
    <row r="55" spans="1:6" ht="46.8" x14ac:dyDescent="0.3">
      <c r="A55" s="4" t="s">
        <v>84</v>
      </c>
      <c r="B55" s="7" t="s">
        <v>133</v>
      </c>
      <c r="C55" s="14">
        <f t="shared" ref="C55:C59" si="17">D55+E55</f>
        <v>150000</v>
      </c>
      <c r="D55" s="14">
        <v>150000</v>
      </c>
      <c r="E55" s="14">
        <v>0</v>
      </c>
      <c r="F55" s="14">
        <v>0</v>
      </c>
    </row>
    <row r="56" spans="1:6" ht="28.5" customHeight="1" x14ac:dyDescent="0.3">
      <c r="A56" s="4" t="s">
        <v>85</v>
      </c>
      <c r="B56" s="7" t="s">
        <v>86</v>
      </c>
      <c r="C56" s="14">
        <f t="shared" si="17"/>
        <v>6000000</v>
      </c>
      <c r="D56" s="18">
        <v>6000000</v>
      </c>
      <c r="E56" s="14">
        <v>0</v>
      </c>
      <c r="F56" s="14">
        <v>0</v>
      </c>
    </row>
    <row r="57" spans="1:6" ht="31.2" x14ac:dyDescent="0.3">
      <c r="A57" s="4" t="s">
        <v>87</v>
      </c>
      <c r="B57" s="7" t="s">
        <v>88</v>
      </c>
      <c r="C57" s="14">
        <f t="shared" si="17"/>
        <v>400000</v>
      </c>
      <c r="D57" s="14">
        <v>400000</v>
      </c>
      <c r="E57" s="14">
        <v>0</v>
      </c>
      <c r="F57" s="14">
        <v>0</v>
      </c>
    </row>
    <row r="58" spans="1:6" ht="119.25" customHeight="1" x14ac:dyDescent="0.3">
      <c r="A58" s="4" t="s">
        <v>89</v>
      </c>
      <c r="B58" s="7" t="s">
        <v>134</v>
      </c>
      <c r="C58" s="14">
        <f t="shared" si="17"/>
        <v>10000</v>
      </c>
      <c r="D58" s="14">
        <v>10000</v>
      </c>
      <c r="E58" s="14">
        <v>0</v>
      </c>
      <c r="F58" s="14">
        <v>0</v>
      </c>
    </row>
    <row r="59" spans="1:6" ht="46.8" x14ac:dyDescent="0.3">
      <c r="A59" s="5" t="s">
        <v>90</v>
      </c>
      <c r="B59" s="6" t="s">
        <v>91</v>
      </c>
      <c r="C59" s="13">
        <f t="shared" si="17"/>
        <v>5135000</v>
      </c>
      <c r="D59" s="13">
        <v>5135000</v>
      </c>
      <c r="E59" s="13">
        <v>0</v>
      </c>
      <c r="F59" s="13">
        <v>0</v>
      </c>
    </row>
    <row r="60" spans="1:6" x14ac:dyDescent="0.3">
      <c r="A60" s="5" t="s">
        <v>92</v>
      </c>
      <c r="B60" s="6" t="s">
        <v>93</v>
      </c>
      <c r="C60" s="13">
        <f t="shared" ref="C60" si="18">D60+E60</f>
        <v>30500</v>
      </c>
      <c r="D60" s="13">
        <v>30500</v>
      </c>
      <c r="E60" s="13">
        <v>0</v>
      </c>
      <c r="F60" s="13">
        <v>0</v>
      </c>
    </row>
    <row r="61" spans="1:6" ht="20.25" customHeight="1" x14ac:dyDescent="0.3">
      <c r="A61" s="5" t="s">
        <v>94</v>
      </c>
      <c r="B61" s="6" t="s">
        <v>95</v>
      </c>
      <c r="C61" s="13">
        <f>D61+E61</f>
        <v>3950000</v>
      </c>
      <c r="D61" s="13">
        <f>SUM(D62:D65)</f>
        <v>2373400</v>
      </c>
      <c r="E61" s="13">
        <f>SUM(E62:E65)</f>
        <v>1576600</v>
      </c>
      <c r="F61" s="13">
        <f t="shared" ref="F61" si="19">SUM(F62:F65)</f>
        <v>1326600</v>
      </c>
    </row>
    <row r="62" spans="1:6" ht="19.5" customHeight="1" x14ac:dyDescent="0.3">
      <c r="A62" s="4" t="s">
        <v>96</v>
      </c>
      <c r="B62" s="7" t="s">
        <v>75</v>
      </c>
      <c r="C62" s="14">
        <f t="shared" ref="C62:C67" si="20">D62+E62</f>
        <v>1500000</v>
      </c>
      <c r="D62" s="18">
        <v>1500000</v>
      </c>
      <c r="E62" s="14">
        <v>0</v>
      </c>
      <c r="F62" s="14">
        <v>0</v>
      </c>
    </row>
    <row r="63" spans="1:6" ht="46.8" x14ac:dyDescent="0.3">
      <c r="A63" s="4" t="s">
        <v>97</v>
      </c>
      <c r="B63" s="7" t="s">
        <v>98</v>
      </c>
      <c r="C63" s="14">
        <f t="shared" si="20"/>
        <v>250000</v>
      </c>
      <c r="D63" s="14">
        <v>0</v>
      </c>
      <c r="E63" s="14">
        <v>250000</v>
      </c>
      <c r="F63" s="14">
        <v>0</v>
      </c>
    </row>
    <row r="64" spans="1:6" ht="109.2" x14ac:dyDescent="0.3">
      <c r="A64" s="4">
        <v>24062200</v>
      </c>
      <c r="B64" s="7" t="s">
        <v>122</v>
      </c>
      <c r="C64" s="14">
        <f t="shared" si="20"/>
        <v>873400</v>
      </c>
      <c r="D64" s="14">
        <v>873400</v>
      </c>
      <c r="E64" s="14"/>
      <c r="F64" s="14"/>
    </row>
    <row r="65" spans="1:6" ht="33.75" customHeight="1" x14ac:dyDescent="0.3">
      <c r="A65" s="4">
        <v>24170000</v>
      </c>
      <c r="B65" s="7" t="s">
        <v>126</v>
      </c>
      <c r="C65" s="14">
        <f t="shared" si="20"/>
        <v>1326600</v>
      </c>
      <c r="D65" s="14"/>
      <c r="E65" s="14">
        <v>1326600</v>
      </c>
      <c r="F65" s="14">
        <f>E65</f>
        <v>1326600</v>
      </c>
    </row>
    <row r="66" spans="1:6" ht="27.75" customHeight="1" x14ac:dyDescent="0.3">
      <c r="A66" s="5" t="s">
        <v>99</v>
      </c>
      <c r="B66" s="6" t="s">
        <v>100</v>
      </c>
      <c r="C66" s="13">
        <f t="shared" si="20"/>
        <v>12500000</v>
      </c>
      <c r="D66" s="13">
        <v>0</v>
      </c>
      <c r="E66" s="13">
        <v>12500000</v>
      </c>
      <c r="F66" s="13">
        <v>0</v>
      </c>
    </row>
    <row r="67" spans="1:6" x14ac:dyDescent="0.3">
      <c r="A67" s="5" t="s">
        <v>101</v>
      </c>
      <c r="B67" s="6" t="s">
        <v>102</v>
      </c>
      <c r="C67" s="13">
        <f t="shared" si="20"/>
        <v>408200</v>
      </c>
      <c r="D67" s="13">
        <f>D68</f>
        <v>0</v>
      </c>
      <c r="E67" s="13">
        <f t="shared" ref="E67:F67" si="21">E68</f>
        <v>408200</v>
      </c>
      <c r="F67" s="13">
        <f t="shared" si="21"/>
        <v>408200</v>
      </c>
    </row>
    <row r="68" spans="1:6" x14ac:dyDescent="0.3">
      <c r="A68" s="5">
        <v>31000000</v>
      </c>
      <c r="B68" s="6" t="s">
        <v>124</v>
      </c>
      <c r="C68" s="13">
        <f t="shared" ref="C68:C69" si="22">D68+E68</f>
        <v>408200</v>
      </c>
      <c r="D68" s="13">
        <f>D69</f>
        <v>0</v>
      </c>
      <c r="E68" s="13">
        <f t="shared" ref="E68:F68" si="23">E69</f>
        <v>408200</v>
      </c>
      <c r="F68" s="13">
        <f t="shared" si="23"/>
        <v>408200</v>
      </c>
    </row>
    <row r="69" spans="1:6" ht="31.2" x14ac:dyDescent="0.3">
      <c r="A69" s="4">
        <v>31030000</v>
      </c>
      <c r="B69" s="7" t="s">
        <v>125</v>
      </c>
      <c r="C69" s="13">
        <f t="shared" si="22"/>
        <v>408200</v>
      </c>
      <c r="D69" s="14"/>
      <c r="E69" s="14">
        <v>408200</v>
      </c>
      <c r="F69" s="14">
        <f>E69</f>
        <v>408200</v>
      </c>
    </row>
    <row r="70" spans="1:6" ht="27" customHeight="1" x14ac:dyDescent="0.3">
      <c r="A70" s="8"/>
      <c r="B70" s="10" t="s">
        <v>103</v>
      </c>
      <c r="C70" s="21">
        <f>D70 + E70</f>
        <v>1230525800</v>
      </c>
      <c r="D70" s="15">
        <f>D12+D46+D67</f>
        <v>1215541000</v>
      </c>
      <c r="E70" s="15">
        <f t="shared" ref="E70:F70" si="24">E12+E46+E67</f>
        <v>14984800</v>
      </c>
      <c r="F70" s="15">
        <f t="shared" si="24"/>
        <v>1734800</v>
      </c>
    </row>
    <row r="71" spans="1:6" ht="26.25" customHeight="1" x14ac:dyDescent="0.3">
      <c r="A71" s="5" t="s">
        <v>104</v>
      </c>
      <c r="B71" s="6" t="s">
        <v>105</v>
      </c>
      <c r="C71" s="13">
        <f>D71+E71</f>
        <v>203894217</v>
      </c>
      <c r="D71" s="13">
        <f>D72</f>
        <v>203894217</v>
      </c>
      <c r="E71" s="13">
        <f t="shared" ref="E71:F71" si="25">E72</f>
        <v>0</v>
      </c>
      <c r="F71" s="13">
        <f t="shared" si="25"/>
        <v>0</v>
      </c>
    </row>
    <row r="72" spans="1:6" x14ac:dyDescent="0.3">
      <c r="A72" s="5" t="s">
        <v>106</v>
      </c>
      <c r="B72" s="6" t="s">
        <v>107</v>
      </c>
      <c r="C72" s="13">
        <f>D72+E72</f>
        <v>203894217</v>
      </c>
      <c r="D72" s="13">
        <f>D73+D75+D77</f>
        <v>203894217</v>
      </c>
      <c r="E72" s="13">
        <f>E73+E75+E77</f>
        <v>0</v>
      </c>
      <c r="F72" s="13">
        <f>F73+F75+F77</f>
        <v>0</v>
      </c>
    </row>
    <row r="73" spans="1:6" x14ac:dyDescent="0.3">
      <c r="A73" s="5">
        <v>41020000</v>
      </c>
      <c r="B73" s="6" t="s">
        <v>128</v>
      </c>
      <c r="C73" s="13">
        <f>D73+E73</f>
        <v>62260300</v>
      </c>
      <c r="D73" s="13">
        <f>D74</f>
        <v>62260300</v>
      </c>
      <c r="E73" s="13"/>
      <c r="F73" s="13"/>
    </row>
    <row r="74" spans="1:6" ht="78" x14ac:dyDescent="0.3">
      <c r="A74" s="4">
        <v>41021400</v>
      </c>
      <c r="B74" s="7" t="s">
        <v>135</v>
      </c>
      <c r="C74" s="14">
        <f>D74+E74</f>
        <v>62260300</v>
      </c>
      <c r="D74" s="14">
        <v>62260300</v>
      </c>
      <c r="E74" s="14"/>
      <c r="F74" s="14"/>
    </row>
    <row r="75" spans="1:6" x14ac:dyDescent="0.3">
      <c r="A75" s="5" t="s">
        <v>108</v>
      </c>
      <c r="B75" s="6" t="s">
        <v>109</v>
      </c>
      <c r="C75" s="13">
        <f>SUM(C76:C76)</f>
        <v>137168900</v>
      </c>
      <c r="D75" s="13">
        <f>SUM(D76:D76)</f>
        <v>137168900</v>
      </c>
      <c r="E75" s="13">
        <f>SUM(E76:E76)</f>
        <v>0</v>
      </c>
      <c r="F75" s="13">
        <f>SUM(F76:F76)</f>
        <v>0</v>
      </c>
    </row>
    <row r="76" spans="1:6" ht="29.25" customHeight="1" x14ac:dyDescent="0.3">
      <c r="A76" s="4" t="s">
        <v>110</v>
      </c>
      <c r="B76" s="7" t="s">
        <v>111</v>
      </c>
      <c r="C76" s="14">
        <f>D76+E76</f>
        <v>137168900</v>
      </c>
      <c r="D76" s="14">
        <v>137168900</v>
      </c>
      <c r="E76" s="14"/>
      <c r="F76" s="14">
        <v>0</v>
      </c>
    </row>
    <row r="77" spans="1:6" ht="21" customHeight="1" x14ac:dyDescent="0.3">
      <c r="A77" s="5" t="s">
        <v>112</v>
      </c>
      <c r="B77" s="6" t="s">
        <v>113</v>
      </c>
      <c r="C77" s="13">
        <f>SUM(C78:C78)</f>
        <v>4465017</v>
      </c>
      <c r="D77" s="13">
        <f>SUM(D78:D78)</f>
        <v>4465017</v>
      </c>
      <c r="E77" s="13">
        <f>SUM(E78:E78)</f>
        <v>0</v>
      </c>
      <c r="F77" s="13">
        <f>SUM(F78:F78)</f>
        <v>0</v>
      </c>
    </row>
    <row r="78" spans="1:6" ht="26.25" customHeight="1" x14ac:dyDescent="0.3">
      <c r="A78" s="4">
        <v>41053900</v>
      </c>
      <c r="B78" s="7" t="s">
        <v>114</v>
      </c>
      <c r="C78" s="14">
        <f t="shared" ref="C78" si="26">D78+E78</f>
        <v>4465017</v>
      </c>
      <c r="D78" s="14">
        <f>4404201+60816</f>
        <v>4465017</v>
      </c>
      <c r="E78" s="14"/>
      <c r="F78" s="14"/>
    </row>
    <row r="79" spans="1:6" ht="21.75" customHeight="1" x14ac:dyDescent="0.3">
      <c r="A79" s="11" t="s">
        <v>116</v>
      </c>
      <c r="B79" s="12" t="s">
        <v>115</v>
      </c>
      <c r="C79" s="16">
        <f>D79 + E79</f>
        <v>1434420017</v>
      </c>
      <c r="D79" s="16">
        <f>D70+D72</f>
        <v>1419435217</v>
      </c>
      <c r="E79" s="16">
        <f>E70+E71</f>
        <v>14984800</v>
      </c>
      <c r="F79" s="16">
        <f>F70+F71</f>
        <v>1734800</v>
      </c>
    </row>
    <row r="81" spans="1:6" x14ac:dyDescent="0.3">
      <c r="A81" s="22" t="s">
        <v>119</v>
      </c>
      <c r="B81" s="22"/>
      <c r="C81" s="22"/>
      <c r="D81" s="22"/>
      <c r="E81" s="22"/>
      <c r="F81" s="22"/>
    </row>
    <row r="82" spans="1:6" x14ac:dyDescent="0.3">
      <c r="B82" s="3"/>
      <c r="C82" s="9"/>
      <c r="D82" s="9"/>
      <c r="E82" s="9"/>
      <c r="F82" s="9"/>
    </row>
    <row r="83" spans="1:6" x14ac:dyDescent="0.3">
      <c r="C83" s="9"/>
      <c r="D83" s="17"/>
      <c r="E83" s="17"/>
      <c r="F83" s="17"/>
    </row>
    <row r="84" spans="1:6" x14ac:dyDescent="0.3">
      <c r="B84" s="3"/>
      <c r="C84" s="20"/>
      <c r="D84" s="20"/>
      <c r="E84" s="20"/>
      <c r="F84" s="20"/>
    </row>
    <row r="85" spans="1:6" x14ac:dyDescent="0.3">
      <c r="C85" s="9"/>
      <c r="D85" s="9"/>
      <c r="E85" s="9"/>
      <c r="F85" s="9"/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Ilya-408</cp:lastModifiedBy>
  <cp:lastPrinted>2025-12-18T16:44:22Z</cp:lastPrinted>
  <dcterms:created xsi:type="dcterms:W3CDTF">2023-12-17T10:55:25Z</dcterms:created>
  <dcterms:modified xsi:type="dcterms:W3CDTF">2025-12-19T14:35:40Z</dcterms:modified>
</cp:coreProperties>
</file>