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1_НАСТУПНЕ БЮДЖЕТ\"/>
    </mc:Choice>
  </mc:AlternateContent>
  <xr:revisionPtr revIDLastSave="0" documentId="13_ncr:1_{DFC900CA-D495-4977-878C-FCD6E1FF9680}" xr6:coauthVersionLast="37" xr6:coauthVersionMax="3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13" state="hidden" r:id="rId1"/>
    <sheet name="2026" sheetId="19" r:id="rId2"/>
  </sheets>
  <externalReferences>
    <externalReference r:id="rId3"/>
    <externalReference r:id="rId4"/>
    <externalReference r:id="rId5"/>
  </externalReferences>
  <definedNames>
    <definedName name="_xlnm.Print_Titles" localSheetId="1">'2026'!$11:$13</definedName>
    <definedName name="_xlnm.Print_Area" localSheetId="1">'2026'!$A$1:$I$31</definedName>
  </definedNames>
  <calcPr calcId="179021"/>
</workbook>
</file>

<file path=xl/calcChain.xml><?xml version="1.0" encoding="utf-8"?>
<calcChain xmlns="http://schemas.openxmlformats.org/spreadsheetml/2006/main">
  <c r="G36" i="19" l="1"/>
  <c r="F36" i="19"/>
  <c r="G30" i="19"/>
  <c r="H30" i="19"/>
  <c r="I30" i="19"/>
  <c r="F30" i="19"/>
  <c r="F25" i="19" l="1"/>
  <c r="H33" i="19" l="1"/>
  <c r="F15" i="19"/>
  <c r="G26" i="19"/>
  <c r="G23" i="19" s="1"/>
  <c r="G22" i="19" s="1"/>
  <c r="H26" i="19"/>
  <c r="H23" i="19" s="1"/>
  <c r="H22" i="19" s="1"/>
  <c r="I26" i="19"/>
  <c r="I23" i="19" s="1"/>
  <c r="I22" i="19" s="1"/>
  <c r="F26" i="19"/>
  <c r="F23" i="19" s="1"/>
  <c r="G20" i="19"/>
  <c r="G19" i="19" s="1"/>
  <c r="H20" i="19"/>
  <c r="H19" i="19" s="1"/>
  <c r="I20" i="19"/>
  <c r="I19" i="19" s="1"/>
  <c r="F20" i="19"/>
  <c r="F19" i="19" s="1"/>
  <c r="F22" i="19" l="1"/>
  <c r="G15" i="19"/>
  <c r="H15" i="19"/>
  <c r="I15" i="19"/>
  <c r="G14" i="19" l="1"/>
  <c r="G18" i="19" l="1"/>
  <c r="I14" i="19"/>
  <c r="H14" i="19"/>
  <c r="I18" i="19" l="1"/>
  <c r="I34" i="19" s="1"/>
  <c r="H18" i="19"/>
  <c r="H34" i="19" s="1"/>
  <c r="F14" i="19"/>
  <c r="F18" i="19" l="1"/>
  <c r="G33" i="19" l="1"/>
  <c r="G34" i="19" s="1"/>
  <c r="G37" i="19" s="1"/>
  <c r="F33" i="19" l="1"/>
  <c r="F34" i="19" s="1"/>
  <c r="F37" i="19" s="1"/>
</calcChain>
</file>

<file path=xl/sharedStrings.xml><?xml version="1.0" encoding="utf-8"?>
<sst xmlns="http://schemas.openxmlformats.org/spreadsheetml/2006/main" count="75" uniqueCount="66">
  <si>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</si>
  <si>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</si>
  <si>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</si>
  <si>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</si>
  <si>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</si>
  <si>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</si>
  <si>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</si>
  <si>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</si>
  <si>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</si>
  <si>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</si>
  <si>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</si>
  <si>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</si>
  <si>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</si>
  <si>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</si>
  <si>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</si>
  <si>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</si>
  <si>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</si>
  <si>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</si>
  <si>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</si>
  <si>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</si>
  <si>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</si>
  <si>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</si>
  <si>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</si>
  <si>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</si>
  <si>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</si>
  <si>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</si>
  <si>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</si>
  <si>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</si>
  <si>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</si>
  <si>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</si>
  <si>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</si>
  <si>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</si>
  <si>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</si>
  <si>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</si>
  <si>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</si>
  <si>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</si>
  <si>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</si>
  <si>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</si>
  <si>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Капітальні видатки разом, в т.ч.: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</si>
  <si>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</si>
  <si>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</si>
  <si>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</si>
  <si>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</si>
  <si>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</si>
  <si>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</si>
  <si>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</si>
  <si>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</si>
  <si>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0990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</si>
  <si>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</si>
  <si>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</si>
  <si>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</si>
  <si>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</si>
  <si>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</si>
  <si>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1516091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</si>
  <si>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</si>
  <si>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</si>
  <si>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</si>
  <si>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</si>
  <si>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</si>
  <si>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</si>
  <si>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Додаток 7</t>
  </si>
  <si>
    <t xml:space="preserve">                                                                                    від              02.2026  №            - VIII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</si>
  <si>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</si>
  <si>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</si>
  <si>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>Інвестпроекти (додаток 6)</t>
  </si>
  <si>
    <t>РАЗОМ 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</si>
</sst>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6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HARE\0-&#1057;&#1090;&#1072;&#1088;&#1099;&#1077;%20&#1076;&#1072;&#1085;&#1085;&#1099;&#1077;\SHARE\&#1041;&#1102;&#1076;&#1078;&#1077;&#1090;%202026\&#1059;&#1058;&#1054;&#1063;&#1053;&#1045;&#1053;&#1053;&#1071;\1_&#1053;&#1040;&#1057;&#1058;&#1059;&#1055;&#1053;&#1045;\&#1044;&#1086;&#1076;&#1072;&#1090;&#1086;&#1082;%205%20(6)%20&#1030;&#1085;&#1074;&#1077;&#1089;&#1090;&#1080;&#1094;&#1110;&#1111;%20&#1074;%20&#1088;&#1086;&#1073;&#1086;&#1090;&#11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2%20(2)%20&#1060;&#1110;&#1085;&#1072;&#1085;&#1089;&#1091;&#1074;&#1072;&#1085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5">
          <cell r="I25">
            <v>114680254.5</v>
          </cell>
          <cell r="K25">
            <v>56255100</v>
          </cell>
          <cell r="L25">
            <v>8851200</v>
          </cell>
          <cell r="N25">
            <v>49573954.5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4">
          <cell r="K214">
            <v>138785763.5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">
          <cell r="E21">
            <v>123199763.5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view="pageBreakPreview" zoomScale="70" zoomScaleNormal="100" zoomScaleSheetLayoutView="70" workbookViewId="0">
      <selection activeCell="D37" sqref="D37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1.109375" style="3" customWidth="1"/>
    <col min="7" max="9" width="21.109375" style="10" hidden="1" customWidth="1"/>
    <col min="10" max="10" width="21.109375" style="3" customWidth="1"/>
    <col min="11" max="16384" width="9.109375" style="3"/>
  </cols>
  <sheetData>
    <row r="1" spans="1:9">
      <c r="E1" s="8" t="s">
        <v>60</v>
      </c>
    </row>
    <row r="2" spans="1:9">
      <c r="E2" s="8" t="s">
        <v>21</v>
      </c>
    </row>
    <row r="3" spans="1:9">
      <c r="E3" s="8" t="s">
        <v>61</v>
      </c>
    </row>
    <row r="4" spans="1:9" ht="7.8" customHeight="1"/>
    <row r="5" spans="1:9">
      <c r="E5" s="8" t="s">
        <v>62</v>
      </c>
      <c r="F5" s="8"/>
    </row>
    <row r="6" spans="1:9">
      <c r="E6" s="8" t="s">
        <v>21</v>
      </c>
      <c r="F6" s="8"/>
    </row>
    <row r="7" spans="1:9">
      <c r="E7" s="8" t="s">
        <v>63</v>
      </c>
      <c r="F7" s="8"/>
    </row>
    <row r="8" spans="1:9">
      <c r="A8" s="39">
        <v>1558900000</v>
      </c>
      <c r="B8" s="39"/>
    </row>
    <row r="9" spans="1:9">
      <c r="A9" s="40" t="s">
        <v>5</v>
      </c>
      <c r="B9" s="40"/>
      <c r="D9" s="7"/>
    </row>
    <row r="10" spans="1:9" s="2" customFormat="1" ht="45" customHeight="1">
      <c r="A10" s="41" t="s">
        <v>20</v>
      </c>
      <c r="B10" s="41"/>
      <c r="C10" s="41"/>
      <c r="D10" s="41"/>
      <c r="E10" s="41"/>
      <c r="F10" s="41"/>
      <c r="G10" s="41"/>
      <c r="H10" s="41"/>
      <c r="I10" s="41"/>
    </row>
    <row r="11" spans="1:9" s="8" customFormat="1" ht="15.6" customHeight="1">
      <c r="A11" s="42" t="s">
        <v>2</v>
      </c>
      <c r="B11" s="42" t="s">
        <v>3</v>
      </c>
      <c r="C11" s="42" t="s">
        <v>1</v>
      </c>
      <c r="D11" s="42" t="s">
        <v>4</v>
      </c>
      <c r="E11" s="42" t="s">
        <v>12</v>
      </c>
      <c r="F11" s="42" t="s">
        <v>13</v>
      </c>
      <c r="G11" s="45" t="s">
        <v>9</v>
      </c>
      <c r="H11" s="45"/>
      <c r="I11" s="45"/>
    </row>
    <row r="12" spans="1:9" s="8" customFormat="1" ht="99.6" customHeight="1">
      <c r="A12" s="43"/>
      <c r="B12" s="43"/>
      <c r="C12" s="43"/>
      <c r="D12" s="44"/>
      <c r="E12" s="44"/>
      <c r="F12" s="44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6" customFormat="1" ht="18.75" customHeight="1">
      <c r="A14" s="22" t="s">
        <v>6</v>
      </c>
      <c r="B14" s="22"/>
      <c r="C14" s="22"/>
      <c r="D14" s="37" t="s">
        <v>8</v>
      </c>
      <c r="E14" s="38"/>
      <c r="F14" s="23">
        <f t="shared" ref="F14:I14" si="0">F15</f>
        <v>6096918</v>
      </c>
      <c r="G14" s="35">
        <f>G15</f>
        <v>4362118</v>
      </c>
      <c r="H14" s="35">
        <f t="shared" si="0"/>
        <v>0</v>
      </c>
      <c r="I14" s="35">
        <f t="shared" si="0"/>
        <v>1734800</v>
      </c>
    </row>
    <row r="15" spans="1:9" s="36" customFormat="1" ht="18.75" customHeight="1">
      <c r="A15" s="22" t="s">
        <v>7</v>
      </c>
      <c r="B15" s="24"/>
      <c r="C15" s="24"/>
      <c r="D15" s="37" t="s">
        <v>8</v>
      </c>
      <c r="E15" s="38"/>
      <c r="F15" s="23">
        <f>SUM(F16:F17)</f>
        <v>6096918</v>
      </c>
      <c r="G15" s="35">
        <f t="shared" ref="G15:I15" si="1">SUM(G16:G17)</f>
        <v>4362118</v>
      </c>
      <c r="H15" s="35">
        <f t="shared" si="1"/>
        <v>0</v>
      </c>
      <c r="I15" s="35">
        <f t="shared" si="1"/>
        <v>1734800</v>
      </c>
    </row>
    <row r="16" spans="1:9" s="9" customFormat="1" ht="138.6" customHeight="1">
      <c r="A16" s="24" t="s">
        <v>23</v>
      </c>
      <c r="B16" s="24" t="s">
        <v>24</v>
      </c>
      <c r="C16" s="24" t="s">
        <v>22</v>
      </c>
      <c r="D16" s="25" t="s">
        <v>25</v>
      </c>
      <c r="E16" s="25" t="s">
        <v>26</v>
      </c>
      <c r="F16" s="26">
        <v>196918</v>
      </c>
      <c r="G16" s="18">
        <v>196918</v>
      </c>
      <c r="H16" s="18"/>
      <c r="I16" s="18"/>
    </row>
    <row r="17" spans="1:9" s="9" customFormat="1" ht="65.400000000000006" customHeight="1">
      <c r="A17" s="24" t="s">
        <v>27</v>
      </c>
      <c r="B17" s="24" t="s">
        <v>28</v>
      </c>
      <c r="C17" s="24" t="s">
        <v>30</v>
      </c>
      <c r="D17" s="25" t="s">
        <v>29</v>
      </c>
      <c r="E17" s="25" t="s">
        <v>31</v>
      </c>
      <c r="F17" s="26">
        <v>5900000</v>
      </c>
      <c r="G17" s="18">
        <v>4165200</v>
      </c>
      <c r="H17" s="18"/>
      <c r="I17" s="18">
        <v>1734800</v>
      </c>
    </row>
    <row r="18" spans="1:9" s="9" customFormat="1" ht="31.8" customHeight="1">
      <c r="A18" s="22" t="s">
        <v>32</v>
      </c>
      <c r="B18" s="22"/>
      <c r="C18" s="22"/>
      <c r="D18" s="37" t="s">
        <v>40</v>
      </c>
      <c r="E18" s="38"/>
      <c r="F18" s="23">
        <f t="shared" ref="F18:I19" si="2">F19</f>
        <v>839500</v>
      </c>
      <c r="G18" s="13">
        <f>G19</f>
        <v>839500</v>
      </c>
      <c r="H18" s="13">
        <f t="shared" si="2"/>
        <v>0</v>
      </c>
      <c r="I18" s="13">
        <f t="shared" si="2"/>
        <v>0</v>
      </c>
    </row>
    <row r="19" spans="1:9" s="9" customFormat="1" ht="31.8" customHeight="1">
      <c r="A19" s="22" t="s">
        <v>33</v>
      </c>
      <c r="B19" s="24"/>
      <c r="C19" s="24"/>
      <c r="D19" s="37" t="s">
        <v>40</v>
      </c>
      <c r="E19" s="38"/>
      <c r="F19" s="23">
        <f>F20</f>
        <v>839500</v>
      </c>
      <c r="G19" s="21">
        <f t="shared" ref="G19" si="3">G20</f>
        <v>839500</v>
      </c>
      <c r="H19" s="21">
        <f t="shared" si="2"/>
        <v>0</v>
      </c>
      <c r="I19" s="21">
        <f t="shared" si="2"/>
        <v>0</v>
      </c>
    </row>
    <row r="20" spans="1:9" s="9" customFormat="1" ht="78">
      <c r="A20" s="24" t="s">
        <v>34</v>
      </c>
      <c r="B20" s="24" t="s">
        <v>35</v>
      </c>
      <c r="C20" s="24" t="s">
        <v>37</v>
      </c>
      <c r="D20" s="27" t="s">
        <v>36</v>
      </c>
      <c r="E20" s="28" t="s">
        <v>38</v>
      </c>
      <c r="F20" s="26">
        <f>SUM(F21:F21)</f>
        <v>839500</v>
      </c>
      <c r="G20" s="18">
        <f>SUM(G21:G21)</f>
        <v>839500</v>
      </c>
      <c r="H20" s="18">
        <f>SUM(H21:H21)</f>
        <v>0</v>
      </c>
      <c r="I20" s="18">
        <f>SUM(I21:I21)</f>
        <v>0</v>
      </c>
    </row>
    <row r="21" spans="1:9" s="9" customFormat="1" ht="31.2">
      <c r="A21" s="24"/>
      <c r="B21" s="24"/>
      <c r="C21" s="24"/>
      <c r="D21" s="27"/>
      <c r="E21" s="15" t="s">
        <v>39</v>
      </c>
      <c r="F21" s="16">
        <v>839500</v>
      </c>
      <c r="G21" s="19">
        <v>839500</v>
      </c>
      <c r="H21" s="18"/>
      <c r="I21" s="18"/>
    </row>
    <row r="22" spans="1:9" s="9" customFormat="1">
      <c r="A22" s="22" t="s">
        <v>41</v>
      </c>
      <c r="B22" s="22"/>
      <c r="C22" s="22"/>
      <c r="D22" s="37" t="s">
        <v>43</v>
      </c>
      <c r="E22" s="38"/>
      <c r="F22" s="23">
        <f t="shared" ref="F22:I22" si="4">F23</f>
        <v>17169091</v>
      </c>
      <c r="G22" s="13">
        <f>G23</f>
        <v>12169091</v>
      </c>
      <c r="H22" s="13">
        <f t="shared" si="4"/>
        <v>5000000</v>
      </c>
      <c r="I22" s="13">
        <f t="shared" si="4"/>
        <v>0</v>
      </c>
    </row>
    <row r="23" spans="1:9" s="9" customFormat="1">
      <c r="A23" s="22" t="s">
        <v>42</v>
      </c>
      <c r="B23" s="24"/>
      <c r="C23" s="24"/>
      <c r="D23" s="37" t="s">
        <v>43</v>
      </c>
      <c r="E23" s="38"/>
      <c r="F23" s="23">
        <f>F24+F25+F26+F29</f>
        <v>17169091</v>
      </c>
      <c r="G23" s="13">
        <f t="shared" ref="G23:I23" si="5">G24+G25+G26+G29</f>
        <v>12169091</v>
      </c>
      <c r="H23" s="13">
        <f t="shared" si="5"/>
        <v>5000000</v>
      </c>
      <c r="I23" s="13">
        <f t="shared" si="5"/>
        <v>0</v>
      </c>
    </row>
    <row r="24" spans="1:9" s="9" customFormat="1" ht="78">
      <c r="A24" s="24" t="s">
        <v>44</v>
      </c>
      <c r="B24" s="24" t="s">
        <v>45</v>
      </c>
      <c r="C24" s="24" t="s">
        <v>47</v>
      </c>
      <c r="D24" s="27" t="s">
        <v>46</v>
      </c>
      <c r="E24" s="28" t="s">
        <v>48</v>
      </c>
      <c r="F24" s="26">
        <v>145916</v>
      </c>
      <c r="G24" s="18">
        <v>145916</v>
      </c>
      <c r="H24" s="18"/>
      <c r="I24" s="18"/>
    </row>
    <row r="25" spans="1:9" s="9" customFormat="1" ht="93.6">
      <c r="A25" s="24" t="s">
        <v>49</v>
      </c>
      <c r="B25" s="24" t="s">
        <v>50</v>
      </c>
      <c r="C25" s="24" t="s">
        <v>22</v>
      </c>
      <c r="D25" s="27" t="s">
        <v>51</v>
      </c>
      <c r="E25" s="28" t="s">
        <v>52</v>
      </c>
      <c r="F25" s="26">
        <f>7050730</f>
        <v>7050730</v>
      </c>
      <c r="G25" s="18">
        <v>2050730</v>
      </c>
      <c r="H25" s="18">
        <v>5000000</v>
      </c>
      <c r="I25" s="18"/>
    </row>
    <row r="26" spans="1:9" s="9" customFormat="1" ht="78">
      <c r="A26" s="24" t="s">
        <v>53</v>
      </c>
      <c r="B26" s="24" t="s">
        <v>35</v>
      </c>
      <c r="C26" s="24" t="s">
        <v>37</v>
      </c>
      <c r="D26" s="27" t="s">
        <v>36</v>
      </c>
      <c r="E26" s="28" t="s">
        <v>38</v>
      </c>
      <c r="F26" s="26">
        <f>SUM(F27:F28)</f>
        <v>1000000</v>
      </c>
      <c r="G26" s="18">
        <f t="shared" ref="G26:I26" si="6">SUM(G27:G28)</f>
        <v>1000000</v>
      </c>
      <c r="H26" s="18">
        <f t="shared" si="6"/>
        <v>0</v>
      </c>
      <c r="I26" s="18">
        <f t="shared" si="6"/>
        <v>0</v>
      </c>
    </row>
    <row r="27" spans="1:9" s="9" customFormat="1" ht="62.4">
      <c r="A27" s="24"/>
      <c r="B27" s="24"/>
      <c r="C27" s="24"/>
      <c r="D27" s="27"/>
      <c r="E27" s="17" t="s">
        <v>54</v>
      </c>
      <c r="F27" s="26">
        <v>500000</v>
      </c>
      <c r="G27" s="18">
        <v>500000</v>
      </c>
      <c r="H27" s="18"/>
      <c r="I27" s="18"/>
    </row>
    <row r="28" spans="1:9" s="9" customFormat="1" ht="46.8">
      <c r="A28" s="24"/>
      <c r="B28" s="24"/>
      <c r="C28" s="24"/>
      <c r="D28" s="27"/>
      <c r="E28" s="17" t="s">
        <v>55</v>
      </c>
      <c r="F28" s="26">
        <v>500000</v>
      </c>
      <c r="G28" s="18">
        <v>500000</v>
      </c>
      <c r="H28" s="18"/>
      <c r="I28" s="18"/>
    </row>
    <row r="29" spans="1:9" s="9" customFormat="1" ht="78">
      <c r="A29" s="24" t="s">
        <v>57</v>
      </c>
      <c r="B29" s="24" t="s">
        <v>58</v>
      </c>
      <c r="C29" s="24" t="s">
        <v>18</v>
      </c>
      <c r="D29" s="27" t="s">
        <v>56</v>
      </c>
      <c r="E29" s="28" t="s">
        <v>59</v>
      </c>
      <c r="F29" s="26">
        <v>8972445</v>
      </c>
      <c r="G29" s="18">
        <v>8972445</v>
      </c>
      <c r="H29" s="18"/>
      <c r="I29" s="18"/>
    </row>
    <row r="30" spans="1:9">
      <c r="A30" s="29"/>
      <c r="B30" s="30"/>
      <c r="C30" s="30"/>
      <c r="D30" s="31"/>
      <c r="E30" s="32" t="s">
        <v>0</v>
      </c>
      <c r="F30" s="33">
        <f>F14+F18+F22</f>
        <v>24105509</v>
      </c>
      <c r="G30" s="33">
        <f t="shared" ref="G30:I30" si="7">G14+G18+G22</f>
        <v>17370709</v>
      </c>
      <c r="H30" s="33">
        <f t="shared" si="7"/>
        <v>5000000</v>
      </c>
      <c r="I30" s="33">
        <f t="shared" si="7"/>
        <v>1734800</v>
      </c>
    </row>
    <row r="31" spans="1:9" ht="18.600000000000001">
      <c r="A31" s="34"/>
      <c r="B31" s="8" t="s">
        <v>17</v>
      </c>
      <c r="C31" s="8"/>
      <c r="D31" s="8"/>
      <c r="E31" s="8"/>
      <c r="F31" s="8"/>
    </row>
    <row r="32" spans="1:9">
      <c r="F32" s="1"/>
      <c r="G32" s="14"/>
      <c r="H32" s="14"/>
      <c r="I32" s="14"/>
    </row>
    <row r="33" spans="5:9">
      <c r="E33" s="20" t="s">
        <v>64</v>
      </c>
      <c r="F33" s="1">
        <f>'[1]2026'!$I$25</f>
        <v>114680254.5</v>
      </c>
      <c r="G33" s="14">
        <f>'[1]2026'!$K$25+'[1]2026'!$N$25</f>
        <v>105829054.5</v>
      </c>
      <c r="H33" s="14">
        <f>'[1]2026'!$L$25</f>
        <v>8851200</v>
      </c>
    </row>
    <row r="34" spans="5:9">
      <c r="E34" s="20" t="s">
        <v>65</v>
      </c>
      <c r="F34" s="1">
        <f>F30+F33</f>
        <v>138785763.5</v>
      </c>
      <c r="G34" s="1">
        <f>G30+G33</f>
        <v>123199763.5</v>
      </c>
      <c r="H34" s="1">
        <f>H30+H33</f>
        <v>13851200</v>
      </c>
      <c r="I34" s="1">
        <f>I30+I33</f>
        <v>1734800</v>
      </c>
    </row>
    <row r="36" spans="5:9">
      <c r="F36" s="1">
        <f>'[2]2026'!$K$214</f>
        <v>138785763.5</v>
      </c>
      <c r="G36" s="14">
        <f>'[3]2026'!$E$21</f>
        <v>123199763.5</v>
      </c>
    </row>
    <row r="37" spans="5:9">
      <c r="F37" s="1">
        <f>F34-F36</f>
        <v>0</v>
      </c>
      <c r="G37" s="1">
        <f>G34-G36</f>
        <v>0</v>
      </c>
    </row>
  </sheetData>
  <mergeCells count="16">
    <mergeCell ref="D14:E14"/>
    <mergeCell ref="D15:E15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  <mergeCell ref="D23:E23"/>
    <mergeCell ref="D18:E18"/>
    <mergeCell ref="D19:E19"/>
    <mergeCell ref="D22:E22"/>
  </mergeCells>
  <pageMargins left="0.59055118110236227" right="0.19685039370078741" top="0.19685039370078741" bottom="0.19685039370078741" header="0.78740157480314965" footer="0"/>
  <pageSetup paperSize="9" scale="79" fitToHeight="0" orientation="landscape" r:id="rId1"/>
  <headerFooter differentFirst="1">
    <oddHeader>&amp;C&amp;P</oddHeader>
  </headerFooter>
  <rowBreaks count="1" manualBreakCount="1">
    <brk id="17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Пользователь</cp:lastModifiedBy>
  <cp:lastPrinted>2026-02-03T11:59:18Z</cp:lastPrinted>
  <dcterms:created xsi:type="dcterms:W3CDTF">2005-08-15T04:40:30Z</dcterms:created>
  <dcterms:modified xsi:type="dcterms:W3CDTF">2026-02-03T15:39:36Z</dcterms:modified>
</cp:coreProperties>
</file>