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РАБОТА\1_НАСТУПНЕ БЮДЖЕТ\"/>
    </mc:Choice>
  </mc:AlternateContent>
  <xr:revisionPtr revIDLastSave="0" documentId="13_ncr:1_{F024275B-60FA-4CFD-AB28-839CEB872BCD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D21" i="1"/>
  <c r="E20" i="1" l="1"/>
  <c r="D20" i="1"/>
  <c r="F20" i="1" l="1"/>
  <c r="E19" i="1" l="1"/>
  <c r="F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<sst xmlns="http://schemas.openxmlformats.org/spreadsheetml/2006/main" count="43" uniqueCount="37">
  <si>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</si>
  <si>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</si>
  <si>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</si>
  <si>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</si>
  <si>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</si>
  <si>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</si>
  <si>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</si>
  <si>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</si>
  <si>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</si>
  <si>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</si>
  <si>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</si>
  <si>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</si>
  <si>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</si>
  <si>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</si>
  <si>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</si>
  <si>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</si>
  <si>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</si>
  <si>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</si>
  <si>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</si>
  <si>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</si>
  <si>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</si>
  <si>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</si>
  <si>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</si>
  <si>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</si>
  <si>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</si>
  <si>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</si>
  <si>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</si>
  <si>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</si>
  <si>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</si>
  <si>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</si>
  <si>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</si>
  <si>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</si>
  <si>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</si>
  <si>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</si>
  <si>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від              02.2026  №           - VIII</t>
  </si>
  <si>
    <t>"Додаток 2</t>
  </si>
  <si>
    <t>від 24.12.2025 № 1014 - VIII"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</si>
</sst>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.00;\-#,##0.00;#.00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167" fontId="2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E21" sqref="E21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20" t="s">
        <v>32</v>
      </c>
    </row>
    <row r="2" spans="1:6" x14ac:dyDescent="0.3">
      <c r="D2" s="20" t="s">
        <v>27</v>
      </c>
    </row>
    <row r="3" spans="1:6" x14ac:dyDescent="0.3">
      <c r="D3" s="20" t="s">
        <v>34</v>
      </c>
    </row>
    <row r="5" spans="1:6" x14ac:dyDescent="0.3">
      <c r="D5" s="1" t="s">
        <v>35</v>
      </c>
    </row>
    <row r="6" spans="1:6" x14ac:dyDescent="0.3">
      <c r="D6" s="1" t="s">
        <v>27</v>
      </c>
    </row>
    <row r="7" spans="1:6" x14ac:dyDescent="0.3">
      <c r="D7" s="1" t="s">
        <v>36</v>
      </c>
    </row>
    <row r="8" spans="1:6" ht="25.5" customHeight="1" x14ac:dyDescent="0.3">
      <c r="A8" s="27" t="s">
        <v>33</v>
      </c>
      <c r="B8" s="28"/>
      <c r="C8" s="28"/>
      <c r="D8" s="28"/>
      <c r="E8" s="28"/>
      <c r="F8" s="28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9" t="s">
        <v>2</v>
      </c>
      <c r="B11" s="29" t="s">
        <v>3</v>
      </c>
      <c r="C11" s="29" t="s">
        <v>4</v>
      </c>
      <c r="D11" s="29" t="s">
        <v>5</v>
      </c>
      <c r="E11" s="29" t="s">
        <v>6</v>
      </c>
      <c r="F11" s="29"/>
    </row>
    <row r="12" spans="1:6" s="6" customFormat="1" ht="13.65" customHeight="1" x14ac:dyDescent="0.25">
      <c r="A12" s="29"/>
      <c r="B12" s="29"/>
      <c r="C12" s="29"/>
      <c r="D12" s="29"/>
      <c r="E12" s="29" t="s">
        <v>7</v>
      </c>
      <c r="F12" s="29" t="s">
        <v>8</v>
      </c>
    </row>
    <row r="13" spans="1:6" s="6" customFormat="1" ht="13.2" x14ac:dyDescent="0.25">
      <c r="A13" s="29"/>
      <c r="B13" s="29"/>
      <c r="C13" s="29"/>
      <c r="D13" s="29"/>
      <c r="E13" s="29"/>
      <c r="F13" s="29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30" t="s">
        <v>30</v>
      </c>
      <c r="B15" s="30"/>
      <c r="C15" s="15">
        <f>-C17</f>
        <v>-143509705.03</v>
      </c>
      <c r="D15" s="15">
        <f t="shared" ref="D15:F15" si="0">-D17</f>
        <v>12320513</v>
      </c>
      <c r="E15" s="15">
        <f>-E17</f>
        <v>-155830218.03</v>
      </c>
      <c r="F15" s="15">
        <f t="shared" si="0"/>
        <v>-137050963.5</v>
      </c>
    </row>
    <row r="16" spans="1:6" ht="21.45" customHeight="1" x14ac:dyDescent="0.3">
      <c r="A16" s="24" t="s">
        <v>9</v>
      </c>
      <c r="B16" s="25"/>
      <c r="C16" s="25"/>
      <c r="D16" s="25"/>
      <c r="E16" s="25"/>
      <c r="F16" s="26"/>
    </row>
    <row r="17" spans="1:7" x14ac:dyDescent="0.3">
      <c r="A17" s="7" t="s">
        <v>10</v>
      </c>
      <c r="B17" s="8" t="s">
        <v>11</v>
      </c>
      <c r="C17" s="2">
        <f t="shared" ref="C17:C21" si="1">D17+E17</f>
        <v>143509705.03</v>
      </c>
      <c r="D17" s="2">
        <f>D18</f>
        <v>-12320513</v>
      </c>
      <c r="E17" s="2">
        <f>E18</f>
        <v>155830218.03</v>
      </c>
      <c r="F17" s="2">
        <f t="shared" ref="F17" si="2">F18</f>
        <v>137050963.5</v>
      </c>
    </row>
    <row r="18" spans="1:7" ht="31.2" x14ac:dyDescent="0.3">
      <c r="A18" s="7" t="s">
        <v>12</v>
      </c>
      <c r="B18" s="8" t="s">
        <v>13</v>
      </c>
      <c r="C18" s="2">
        <f t="shared" si="1"/>
        <v>143509705.03</v>
      </c>
      <c r="D18" s="2">
        <f>D19-D20+D21</f>
        <v>-12320513</v>
      </c>
      <c r="E18" s="2">
        <f>E19-E20+E21</f>
        <v>155830218.03</v>
      </c>
      <c r="F18" s="2">
        <f t="shared" ref="F18" si="3">F19-F20+F21</f>
        <v>137050963.5</v>
      </c>
    </row>
    <row r="19" spans="1:7" x14ac:dyDescent="0.3">
      <c r="A19" s="9" t="s">
        <v>14</v>
      </c>
      <c r="B19" s="10" t="s">
        <v>15</v>
      </c>
      <c r="C19" s="21">
        <f t="shared" si="1"/>
        <v>150882022.98000002</v>
      </c>
      <c r="D19" s="21">
        <f>1000000+49573954.5+61460372.72</f>
        <v>112034327.22</v>
      </c>
      <c r="E19" s="3">
        <f>4508100+2513330+5000000+8851200.85+17324719.44+640690.72+9654.75</f>
        <v>38847695.760000005</v>
      </c>
      <c r="F19" s="3">
        <f>5000000+8851200.85</f>
        <v>13851200.85</v>
      </c>
      <c r="G19" s="18"/>
    </row>
    <row r="20" spans="1:7" x14ac:dyDescent="0.3">
      <c r="A20" s="9" t="s">
        <v>16</v>
      </c>
      <c r="B20" s="10" t="s">
        <v>17</v>
      </c>
      <c r="C20" s="21">
        <f t="shared" si="1"/>
        <v>7372317.950000003</v>
      </c>
      <c r="D20" s="21">
        <f>1000000+49573954.5+61460372.72-110879250.5</f>
        <v>1155076.7199999988</v>
      </c>
      <c r="E20" s="3">
        <f>4508100+2513330+5000000+8851200.85+17324719.44+640690.72+9654.75-32630454.53</f>
        <v>6217241.2300000042</v>
      </c>
      <c r="F20" s="3">
        <f>5000000+8851200.85-13851200</f>
        <v>0.84999999962747097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-81356363-50879250.5+600000+8435850</f>
        <v>-123199763.5</v>
      </c>
      <c r="E21" s="3">
        <f>81356363+50879250.5-600000-8435850</f>
        <v>123199763.5</v>
      </c>
      <c r="F21" s="3">
        <f>131635613.5-8435850</f>
        <v>123199763.5</v>
      </c>
    </row>
    <row r="22" spans="1:7" x14ac:dyDescent="0.3">
      <c r="A22" s="11" t="s">
        <v>19</v>
      </c>
      <c r="B22" s="12" t="s">
        <v>18</v>
      </c>
      <c r="C22" s="4">
        <f>C17</f>
        <v>143509705.03</v>
      </c>
      <c r="D22" s="4">
        <f>D17</f>
        <v>-12320513</v>
      </c>
      <c r="E22" s="4">
        <f>E17</f>
        <v>155830218.03</v>
      </c>
      <c r="F22" s="4">
        <f>F17</f>
        <v>137050963.5</v>
      </c>
    </row>
    <row r="23" spans="1:7" ht="21.45" customHeight="1" x14ac:dyDescent="0.3">
      <c r="A23" s="24" t="s">
        <v>20</v>
      </c>
      <c r="B23" s="25"/>
      <c r="C23" s="25"/>
      <c r="D23" s="25"/>
      <c r="E23" s="25"/>
      <c r="F23" s="26"/>
    </row>
    <row r="24" spans="1:7" ht="31.2" x14ac:dyDescent="0.3">
      <c r="A24" s="7" t="s">
        <v>21</v>
      </c>
      <c r="B24" s="8" t="s">
        <v>22</v>
      </c>
      <c r="C24" s="2">
        <f>D24+E24</f>
        <v>143509705.03</v>
      </c>
      <c r="D24" s="2">
        <f>D25</f>
        <v>-12320513</v>
      </c>
      <c r="E24" s="2">
        <f t="shared" ref="E24:F24" si="4">E25</f>
        <v>155830218.03</v>
      </c>
      <c r="F24" s="2">
        <f t="shared" si="4"/>
        <v>137050963.5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143509705.03</v>
      </c>
      <c r="D25" s="2">
        <f>D26-D27+D28</f>
        <v>-12320513</v>
      </c>
      <c r="E25" s="2">
        <f t="shared" ref="E25:F25" si="6">E26-E27+E28</f>
        <v>155830218.03</v>
      </c>
      <c r="F25" s="2">
        <f t="shared" si="6"/>
        <v>137050963.5</v>
      </c>
    </row>
    <row r="26" spans="1:7" x14ac:dyDescent="0.3">
      <c r="A26" s="9" t="s">
        <v>25</v>
      </c>
      <c r="B26" s="10" t="s">
        <v>15</v>
      </c>
      <c r="C26" s="19">
        <f t="shared" si="5"/>
        <v>150882022.98000002</v>
      </c>
      <c r="D26" s="19">
        <f>D19</f>
        <v>112034327.22</v>
      </c>
      <c r="E26" s="3">
        <f t="shared" ref="E26:F26" si="7">E19</f>
        <v>38847695.760000005</v>
      </c>
      <c r="F26" s="3">
        <f t="shared" si="7"/>
        <v>13851200.85</v>
      </c>
    </row>
    <row r="27" spans="1:7" x14ac:dyDescent="0.3">
      <c r="A27" s="9" t="s">
        <v>26</v>
      </c>
      <c r="B27" s="10" t="s">
        <v>17</v>
      </c>
      <c r="C27" s="19">
        <f t="shared" si="5"/>
        <v>7372317.950000003</v>
      </c>
      <c r="D27" s="19">
        <f>D20</f>
        <v>1155076.7199999988</v>
      </c>
      <c r="E27" s="3">
        <f t="shared" ref="E27:F27" si="8">E20</f>
        <v>6217241.2300000042</v>
      </c>
      <c r="F27" s="3">
        <f t="shared" si="8"/>
        <v>0.84999999962747097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-123199763.5</v>
      </c>
      <c r="E28" s="3">
        <f>E21</f>
        <v>123199763.5</v>
      </c>
      <c r="F28" s="3">
        <f>F21</f>
        <v>123199763.5</v>
      </c>
    </row>
    <row r="29" spans="1:7" x14ac:dyDescent="0.3">
      <c r="A29" s="11" t="s">
        <v>19</v>
      </c>
      <c r="B29" s="12" t="s">
        <v>18</v>
      </c>
      <c r="C29" s="2">
        <f>C24</f>
        <v>143509705.03</v>
      </c>
      <c r="D29" s="2">
        <f t="shared" ref="D29:F29" si="9">D24</f>
        <v>-12320513</v>
      </c>
      <c r="E29" s="2">
        <f t="shared" si="9"/>
        <v>155830218.03</v>
      </c>
      <c r="F29" s="2">
        <f t="shared" si="9"/>
        <v>137050963.5</v>
      </c>
    </row>
    <row r="31" spans="1:7" x14ac:dyDescent="0.3">
      <c r="A31" s="22" t="s">
        <v>31</v>
      </c>
      <c r="B31" s="23"/>
      <c r="C31" s="23"/>
      <c r="D31" s="23"/>
      <c r="E31" s="23"/>
      <c r="F31" s="23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2024-12-15T14:56:30Z</cp:lastPrinted>
  <dcterms:created xsi:type="dcterms:W3CDTF">2021-12-07T08:29:48Z</dcterms:created>
  <dcterms:modified xsi:type="dcterms:W3CDTF">2026-02-03T15:34:13Z</dcterms:modified>
</cp:coreProperties>
</file>