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0 сесія 06.02.2026 СИСТЕМА-РУКИ\№1031 Зміни екологія\"/>
    </mc:Choice>
  </mc:AlternateContent>
  <xr:revisionPtr revIDLastSave="0" documentId="13_ncr:1_{A4483AE6-6774-42AB-959E-68BA1F496F04}" xr6:coauthVersionLast="47" xr6:coauthVersionMax="47" xr10:uidLastSave="{00000000-0000-0000-0000-000000000000}"/>
  <bookViews>
    <workbookView xWindow="-108" yWindow="-108" windowWidth="23256" windowHeight="12456" xr2:uid="{0DE9BD45-F074-4421-944B-4E3D07A1500D}"/>
  </bookViews>
  <sheets>
    <sheet name="додаток 2" sheetId="1" r:id="rId1"/>
  </sheets>
  <definedNames>
    <definedName name="_Hlk156481410" localSheetId="0">'додаток 2'!$K$54</definedName>
    <definedName name="_Hlk206676633" localSheetId="0">'додаток 2'!$A$59</definedName>
    <definedName name="_Hlk206676675" localSheetId="0">'додаток 2'!$A$61</definedName>
    <definedName name="_Hlk206676716" localSheetId="0">'додаток 2'!$A$64</definedName>
    <definedName name="_Hlk206676760" localSheetId="0">'додаток 2'!$A$70</definedName>
    <definedName name="_Hlk206676802" localSheetId="0">'додаток 2'!$A$85</definedName>
    <definedName name="_Hlk206676820" localSheetId="0">'додаток 2'!$A$86</definedName>
    <definedName name="_Hlk206676892" localSheetId="0">'додаток 2'!$A$101</definedName>
    <definedName name="_Hlk206676928" localSheetId="0">'додаток 2'!$A$102</definedName>
    <definedName name="_Hlk206676994" localSheetId="0">'додаток 2'!$A$109</definedName>
    <definedName name="_Hlk206677057" localSheetId="0">'додаток 2'!$A$112</definedName>
    <definedName name="_Hlk206677774" localSheetId="0">'додаток 2'!$A$116</definedName>
    <definedName name="_Hlk206677831" localSheetId="0">'додаток 2'!$A$129</definedName>
    <definedName name="_Hlk206677903" localSheetId="0">'додаток 2'!#REF!</definedName>
    <definedName name="_Hlk206677931" localSheetId="0">'додаток 2'!$A$142</definedName>
    <definedName name="_xlnm.Print_Titles" localSheetId="0">'додаток 2'!$7:$9</definedName>
    <definedName name="_xlnm.Print_Area" localSheetId="0">'додаток 2'!$A$1:$K$155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3" i="1"/>
  <c r="J64" i="1"/>
  <c r="J65" i="1"/>
  <c r="J66" i="1"/>
  <c r="J67" i="1"/>
  <c r="J68" i="1"/>
  <c r="J69" i="1"/>
  <c r="J70" i="1"/>
  <c r="J71" i="1"/>
  <c r="J72" i="1"/>
  <c r="J73" i="1"/>
  <c r="J74" i="1"/>
  <c r="J77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5" i="1"/>
  <c r="J96" i="1"/>
  <c r="J97" i="1"/>
  <c r="J98" i="1"/>
  <c r="J99" i="1"/>
  <c r="J100" i="1"/>
  <c r="J103" i="1"/>
  <c r="J104" i="1"/>
  <c r="J105" i="1"/>
  <c r="J106" i="1"/>
  <c r="J107" i="1"/>
  <c r="J108" i="1"/>
  <c r="J109" i="1"/>
  <c r="J110" i="1"/>
  <c r="J112" i="1"/>
  <c r="J113" i="1"/>
  <c r="J114" i="1"/>
  <c r="J115" i="1"/>
  <c r="J118" i="1"/>
  <c r="J119" i="1"/>
  <c r="J121" i="1"/>
  <c r="J122" i="1"/>
  <c r="J123" i="1"/>
  <c r="J125" i="1"/>
  <c r="J126" i="1"/>
  <c r="J127" i="1"/>
  <c r="J128" i="1"/>
  <c r="J130" i="1"/>
  <c r="J131" i="1"/>
  <c r="J132" i="1"/>
  <c r="J134" i="1"/>
  <c r="J135" i="1"/>
  <c r="J136" i="1"/>
  <c r="J137" i="1"/>
  <c r="J138" i="1"/>
  <c r="J140" i="1"/>
  <c r="J142" i="1"/>
  <c r="J143" i="1"/>
  <c r="J144" i="1"/>
  <c r="J145" i="1"/>
  <c r="J146" i="1"/>
  <c r="J147" i="1"/>
  <c r="J152" i="1"/>
  <c r="G85" i="1"/>
  <c r="F141" i="1"/>
  <c r="F129" i="1"/>
  <c r="F102" i="1"/>
  <c r="E151" i="1"/>
  <c r="J151" i="1" s="1"/>
  <c r="G151" i="1"/>
  <c r="H151" i="1"/>
  <c r="I151" i="1"/>
  <c r="F151" i="1"/>
  <c r="E76" i="1"/>
  <c r="F139" i="1" l="1"/>
  <c r="G141" i="1"/>
  <c r="G139" i="1" s="1"/>
  <c r="H141" i="1"/>
  <c r="H139" i="1" s="1"/>
  <c r="I141" i="1"/>
  <c r="I139" i="1" s="1"/>
  <c r="E141" i="1"/>
  <c r="J141" i="1" s="1"/>
  <c r="F133" i="1"/>
  <c r="G133" i="1"/>
  <c r="H133" i="1"/>
  <c r="I133" i="1"/>
  <c r="E133" i="1"/>
  <c r="J133" i="1" s="1"/>
  <c r="G129" i="1"/>
  <c r="H129" i="1"/>
  <c r="I129" i="1"/>
  <c r="E129" i="1"/>
  <c r="F124" i="1"/>
  <c r="G124" i="1"/>
  <c r="H124" i="1"/>
  <c r="I124" i="1"/>
  <c r="E124" i="1"/>
  <c r="J124" i="1" s="1"/>
  <c r="F120" i="1"/>
  <c r="G120" i="1"/>
  <c r="H120" i="1"/>
  <c r="I120" i="1"/>
  <c r="E120" i="1"/>
  <c r="F117" i="1"/>
  <c r="F116" i="1" s="1"/>
  <c r="G117" i="1"/>
  <c r="G116" i="1" s="1"/>
  <c r="H117" i="1"/>
  <c r="H116" i="1" s="1"/>
  <c r="I117" i="1"/>
  <c r="I116" i="1" s="1"/>
  <c r="E117" i="1"/>
  <c r="J117" i="1" s="1"/>
  <c r="F94" i="1"/>
  <c r="F93" i="1" s="1"/>
  <c r="G102" i="1"/>
  <c r="G101" i="1" s="1"/>
  <c r="H102" i="1"/>
  <c r="H101" i="1" s="1"/>
  <c r="I102" i="1"/>
  <c r="I101" i="1" s="1"/>
  <c r="E102" i="1"/>
  <c r="F111" i="1"/>
  <c r="F101" i="1" s="1"/>
  <c r="G111" i="1"/>
  <c r="H111" i="1"/>
  <c r="I111" i="1"/>
  <c r="E111" i="1"/>
  <c r="J111" i="1" s="1"/>
  <c r="H75" i="1"/>
  <c r="G94" i="1"/>
  <c r="H94" i="1"/>
  <c r="I94" i="1"/>
  <c r="I93" i="1" s="1"/>
  <c r="E94" i="1"/>
  <c r="G93" i="1"/>
  <c r="H93" i="1"/>
  <c r="F85" i="1"/>
  <c r="H85" i="1"/>
  <c r="I85" i="1"/>
  <c r="E85" i="1"/>
  <c r="F76" i="1"/>
  <c r="G76" i="1"/>
  <c r="G75" i="1" s="1"/>
  <c r="H76" i="1"/>
  <c r="I76" i="1"/>
  <c r="I75" i="1" s="1"/>
  <c r="G61" i="1"/>
  <c r="H61" i="1"/>
  <c r="I61" i="1"/>
  <c r="F62" i="1"/>
  <c r="F61" i="1" s="1"/>
  <c r="G62" i="1"/>
  <c r="H62" i="1"/>
  <c r="I62" i="1"/>
  <c r="E62" i="1"/>
  <c r="J62" i="1" s="1"/>
  <c r="E11" i="1"/>
  <c r="J76" i="1" l="1"/>
  <c r="J85" i="1"/>
  <c r="E139" i="1"/>
  <c r="J139" i="1" s="1"/>
  <c r="E116" i="1"/>
  <c r="J116" i="1" s="1"/>
  <c r="E10" i="1"/>
  <c r="J120" i="1"/>
  <c r="J102" i="1"/>
  <c r="E101" i="1"/>
  <c r="J101" i="1" s="1"/>
  <c r="E93" i="1"/>
  <c r="J94" i="1"/>
  <c r="E61" i="1"/>
  <c r="J61" i="1" s="1"/>
  <c r="J129" i="1"/>
  <c r="F75" i="1"/>
  <c r="F11" i="1"/>
  <c r="F10" i="1" s="1"/>
  <c r="G11" i="1"/>
  <c r="G10" i="1" s="1"/>
  <c r="G148" i="1" s="1"/>
  <c r="G150" i="1" s="1"/>
  <c r="H11" i="1"/>
  <c r="H10" i="1" s="1"/>
  <c r="H148" i="1" s="1"/>
  <c r="H150" i="1" s="1"/>
  <c r="I11" i="1"/>
  <c r="I10" i="1" s="1"/>
  <c r="I148" i="1" s="1"/>
  <c r="I150" i="1" s="1"/>
  <c r="J11" i="1" l="1"/>
  <c r="F148" i="1"/>
  <c r="F150" i="1" s="1"/>
  <c r="J93" i="1"/>
  <c r="E75" i="1"/>
  <c r="J10" i="1"/>
  <c r="E148" i="1" l="1"/>
  <c r="J75" i="1"/>
  <c r="E150" i="1" l="1"/>
  <c r="J148" i="1"/>
  <c r="J150" i="1" l="1"/>
</calcChain>
</file>

<file path=xl/sharedStrings.xml><?xml version="1.0" encoding="utf-8"?>
<sst xmlns="http://schemas.openxmlformats.org/spreadsheetml/2006/main" count="1125" uniqueCount="377">
  <si>
    <t>Заходи</t>
  </si>
  <si>
    <t>Виконавці</t>
  </si>
  <si>
    <t>У т.ч. по роках</t>
  </si>
  <si>
    <t>Очікуваний результат</t>
  </si>
  <si>
    <t>1.Охорона водних ресурсів</t>
  </si>
  <si>
    <t>1.1.</t>
  </si>
  <si>
    <t>Зниження техногенного навантаження на водні об’єкти, зменшення обсягів скиду забруднюючих речовин</t>
  </si>
  <si>
    <t>1.1.1.</t>
  </si>
  <si>
    <t>2025-2028</t>
  </si>
  <si>
    <t>-</t>
  </si>
  <si>
    <t>+</t>
  </si>
  <si>
    <t>Відтворення сучасної системи очищення стічних вод, поліпшення стану водних ресурсів</t>
  </si>
  <si>
    <t>1.1.2.</t>
  </si>
  <si>
    <t>1.1.3.</t>
  </si>
  <si>
    <t>Придбання щитових затворів  для заміни на розподільчій чаші вторинних відстійників  КОС            м. Чорноморська (2 шт)</t>
  </si>
  <si>
    <t>1.1.4.</t>
  </si>
  <si>
    <t>Капітальний ремонт вторинного відстійника №1 КОС                           м. Чорноморська</t>
  </si>
  <si>
    <t>2025-2026</t>
  </si>
  <si>
    <t>1.1.5.</t>
  </si>
  <si>
    <t>Реконструкція насосної станції первинних відстійників</t>
  </si>
  <si>
    <t>2027-2028</t>
  </si>
  <si>
    <t>1.1.6.</t>
  </si>
  <si>
    <t>Придбання насосів для заміни на дренажній насосній станції на КОС м. Чорноморська (2 шт)</t>
  </si>
  <si>
    <t>1.1.7.</t>
  </si>
  <si>
    <t>Капітальний ремонт первинного відстійника № 2 КОС                           м. Чорноморська</t>
  </si>
  <si>
    <t>2026-2027</t>
  </si>
  <si>
    <t>1.1.8.</t>
  </si>
  <si>
    <t>Придбання щитових затворів для заміни на первинному відстійнику №2 КОС м. Чорноморська (2 шт)</t>
  </si>
  <si>
    <t>1.1.9.</t>
  </si>
  <si>
    <t>2024-2025</t>
  </si>
  <si>
    <t>1.1.10.</t>
  </si>
  <si>
    <t>1.1.11.</t>
  </si>
  <si>
    <t>1.1.12.</t>
  </si>
  <si>
    <t>1.1.13.</t>
  </si>
  <si>
    <t>Відтворення сучасної системи очищення стічних вод</t>
  </si>
  <si>
    <t>1.1.14.</t>
  </si>
  <si>
    <t>Капітальний ремонт другої секції аеротенку КОС м. Чорноморська</t>
  </si>
  <si>
    <t>1.1.15.</t>
  </si>
  <si>
    <t>Придбання  щитових затворів з електроприводами для заміни в першій та другій секціях аеротенку (4 шт)</t>
  </si>
  <si>
    <t>КП «Чорноморськводоканал» Чорноморської міської ради Одеського району Одеської області</t>
  </si>
  <si>
    <t>1.1.16.</t>
  </si>
  <si>
    <t>Придбання та заміна решіток на решітках тонкого очищення MEVA RS 14-75 з шнековим пресом</t>
  </si>
  <si>
    <t>1.1.17.</t>
  </si>
  <si>
    <t>Будівництво стаціонарної станції зливних вод на КОС                                 м. Чорноморська</t>
  </si>
  <si>
    <t>1.1.18.</t>
  </si>
  <si>
    <t>1.1.19.</t>
  </si>
  <si>
    <t>1.1.20.</t>
  </si>
  <si>
    <t>1.1.21.</t>
  </si>
  <si>
    <t>2026-2028</t>
  </si>
  <si>
    <t>1.1.22.</t>
  </si>
  <si>
    <t>1.1.23.</t>
  </si>
  <si>
    <t>Придбання щитових затворів на мулові карти КОС                                            м. Чорноморська (16 шт)</t>
  </si>
  <si>
    <t>1.2.</t>
  </si>
  <si>
    <t xml:space="preserve">Відведення стічних вод, поліпшення благоустрою </t>
  </si>
  <si>
    <t>1.3.</t>
  </si>
  <si>
    <t>Запобігання забрудненню довкілля</t>
  </si>
  <si>
    <t>1.4.</t>
  </si>
  <si>
    <t>1.5.</t>
  </si>
  <si>
    <t>Реконструкція напірного каналізаційного колектору за адресою: Одеська область, Одеський район, м. Чорноморськ, від  вул. Космонавтів, 59Г в                             с. Малодолинське до  вул. Світла, 51 в смт. Олександрівка</t>
  </si>
  <si>
    <t>1.6.</t>
  </si>
  <si>
    <t>2024-2026</t>
  </si>
  <si>
    <t>1.7.</t>
  </si>
  <si>
    <t>Департамент екології та природних ресурсів Одеської обласної державної адміністрації</t>
  </si>
  <si>
    <t>1.8.</t>
  </si>
  <si>
    <t>Реконструкція КНС ІСРЗ</t>
  </si>
  <si>
    <t>2025-2027</t>
  </si>
  <si>
    <t>1.9.</t>
  </si>
  <si>
    <t>Реконструкція двох паралельних ділянок напірного каналізаційного колектору діаметр 300 мм та діаметр 200 мм за адресою: вул. Промислова,1 в м. Чорноморську, Одеського району, Одеської області</t>
  </si>
  <si>
    <t>1.10.</t>
  </si>
  <si>
    <t>1.11.</t>
  </si>
  <si>
    <t>Будівельні роботи з винесення мереж водовідведення, які приймають стоки від житлового будинку ОСББ «Номер СІМ» з приватної території ТОВ «Іллічівськ-Містобуд» за адресою: вул.Лазурна,2, м. Чорноморськ, Одеська обл.</t>
  </si>
  <si>
    <t>Ліквідація джерел можливого забруднення довкілля</t>
  </si>
  <si>
    <t>1.12.</t>
  </si>
  <si>
    <t>Придбання зливної станції рідких відходів для впровадження системи збирання та утилізації рідких відходів, що утворюються на території Чорноморської міської територіальної громади</t>
  </si>
  <si>
    <t>Ліквідація джерел можливого забруднення довкілля побутовими відходами</t>
  </si>
  <si>
    <t>1.13.</t>
  </si>
  <si>
    <t>Забезпечення виробничого контролю за збиранням, транспортуванням, очищенням та скиданням стічних  вод</t>
  </si>
  <si>
    <t>2024-2028</t>
  </si>
  <si>
    <t>Виявлення та ліквідація джерел забруднення водних ресурсів</t>
  </si>
  <si>
    <t>1.14.</t>
  </si>
  <si>
    <t>Розробка, затвердження та впровадження місцевих правил збирання, транспортування та очищення стічних  вод, які не приєднані до системи централізованого водовідведення</t>
  </si>
  <si>
    <t>1.15.</t>
  </si>
  <si>
    <t>Оптимізація роботи цеху механічного зневоднення осаду каналізаційних очисних споруд для подальшого виготовлення компосту на КОС м. Чорноморська</t>
  </si>
  <si>
    <t>Раціональне поводження з відходами (зменшення обсягу відходів, що вивозяться на звалище), запобігання забрудненню довкілля</t>
  </si>
  <si>
    <t>1.16.</t>
  </si>
  <si>
    <t>Ліквідація джерел забруднення довкілля, впровадження заходів з водовідведення стічних вод</t>
  </si>
  <si>
    <t>1.17.</t>
  </si>
  <si>
    <t>Будівництво очисних споруд зливової каналізації</t>
  </si>
  <si>
    <t>Здійснення заходів із водовідведення стічних вод з метою охорони водних ресурсів. Поліпшення стану водних ресурсів</t>
  </si>
  <si>
    <t>1.18.</t>
  </si>
  <si>
    <t>Будівництво колектору зливової каналізації довжиною 900 м по вулицях Шевченка, Данченка, Олександрійській м. Чорноморська Одеського р-ну, Одеської області</t>
  </si>
  <si>
    <t>Здійснення заходів із водовідведення стічних вод з метою охорони водних ресурсів. Запобігання підтоплень території міста дощовими водами. Поліпшення екологічного стану в місті</t>
  </si>
  <si>
    <t>1.19.</t>
  </si>
  <si>
    <t>1.20.</t>
  </si>
  <si>
    <t>Впровадження заходів із покращення  якісних та кількісних показників питного водопостачання</t>
  </si>
  <si>
    <t>Підвищення якості питної води та заходи з ресурсозбереження шляхом застосування технічної води у господарських цілях</t>
  </si>
  <si>
    <t>1.21.</t>
  </si>
  <si>
    <t>Впровадження заходів щодо повторного використання ресурсів, зокрема технічної  води, осаду</t>
  </si>
  <si>
    <t>Запобігання надмірним витратам води, зменшення кількості відходів КОС, що вивозяться на звалище</t>
  </si>
  <si>
    <t>1.22.</t>
  </si>
  <si>
    <t>Встановлення системи блискавкозахисту будівель і споруд каналізаційних очисних споруд м. Чорноморська, розташованих за адресою: Одеська область, Одеський район, Дальницька сільська рада, комплекс будівель і споруд № 2 (за межами населеного пункту)</t>
  </si>
  <si>
    <t>1.23.</t>
  </si>
  <si>
    <t>1.24.</t>
  </si>
  <si>
    <t>Запобігання забрудненню ґрунтів та прибережної території Чорного моря</t>
  </si>
  <si>
    <t>1.25.</t>
  </si>
  <si>
    <t>2.Охорона атмосферного повітря</t>
  </si>
  <si>
    <t>2.1.</t>
  </si>
  <si>
    <t>Запровадження заходів щодо покращення якості атмосферного повітря:</t>
  </si>
  <si>
    <t>2.1.1.</t>
  </si>
  <si>
    <t>Впровадження сучасних виробничих технологій,  модернізація та реконструкція обладнання з урахуванням  енергоефективних та ресурсозберігаючих технологій</t>
  </si>
  <si>
    <t>Промислові підприємства</t>
  </si>
  <si>
    <t>Автоматизація спостережень та запровадження заходів  контролю за станом атмосферного повітря на межі санітарно-захисної зони промпідприємств, на територіях житлової забудови та в межах рекреаційних територій</t>
  </si>
  <si>
    <t>Промислові підприємства, виконавчий комітет Чорноморської міської ради Одеського району Одеської області</t>
  </si>
  <si>
    <t>Визначення рівня забруднення атмосферного повітря для прийняття управлінських рішень</t>
  </si>
  <si>
    <t>2.1.3.</t>
  </si>
  <si>
    <t>Проведення екологічного аудиту підприємств, перегляд нормативних документів щодо розміру санітарно-захисних зон, обсягів викидів забруднюючих речовин</t>
  </si>
  <si>
    <t>Оптимізація виробничих процесів промпідприємств</t>
  </si>
  <si>
    <t>Запровадження міжнародних стандартів систем екологічного управління на підприємствах і в компаніях</t>
  </si>
  <si>
    <t>Впровадження екологічних стандартів та екомодернізація промпідприємств</t>
  </si>
  <si>
    <t>2.1.5.</t>
  </si>
  <si>
    <t>Розробка місцевого плану поліпшення якості атмосферного повітря та  короткострокового плану дій</t>
  </si>
  <si>
    <t>Виконавчий комітет Чорноморської міської ради Одеського району Одеської області, суб’єкти господарювання, державні, комунальні підприємства тощо</t>
  </si>
  <si>
    <t>Впровадження заходів з поетапного зниження обсягів викидів забруднюючих речовин  суб’єктами господарювання</t>
  </si>
  <si>
    <t>2.1.6.</t>
  </si>
  <si>
    <t>Запровадження системи супутникового моніторингу</t>
  </si>
  <si>
    <t>Посилення заходів контролю та оптимізація процесу збору інформації щодо дотримання вимог проведення вантажних робіт на територіях підприємств</t>
  </si>
  <si>
    <t>2.2.</t>
  </si>
  <si>
    <t>Придбання та встановлення обладнання стаціонарних постів автоматизованої системи моніторингу атмосферного повітря</t>
  </si>
  <si>
    <t>Створення мережі пунктів спостереження за якістю атмосферного повітря, дослідження рівня забруднення довкілля, інформування громадськості</t>
  </si>
  <si>
    <t>2.3.</t>
  </si>
  <si>
    <t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області</t>
  </si>
  <si>
    <t>Визначення рівня забруднення довкілля, інформування громадськості</t>
  </si>
  <si>
    <t>2.4.</t>
  </si>
  <si>
    <t>Інвентаризація місць житлової забудови з підвищеним акустичним навантаженням</t>
  </si>
  <si>
    <t>Визначення місць антропогенного навантаження, формування переліку заходів щодо покращення</t>
  </si>
  <si>
    <t>2.5.</t>
  </si>
  <si>
    <t>Перенесення місць відстоювання транспорту та міської автостанції за межі житлової забудови                               м. Чорноморська</t>
  </si>
  <si>
    <t>Зменшення антропогенного впливу на атмосферне повітря житлової забудови. Поліпшення благоустрою та міських умов</t>
  </si>
  <si>
    <t>2.6.</t>
  </si>
  <si>
    <t>Забезпечення розвитку електрозарядної інфраструктури об’єктів згідно з вимогами Закону України «Про деякі питання використання транспортних засобів, оснащених електричними двигунами, та внесення змін до деяких законів України щодо подолання паливної залежності і розвитку електрозарядної інфраструктури та електричних транспортних засобів»</t>
  </si>
  <si>
    <t>Виконавчий  комітет Чорноморської міської ради Одеського району Одеської області, суб’єкти господарювання, державні, комунальні підприємства тощо</t>
  </si>
  <si>
    <t>Реалізація державної політики у сфері автомобільного транспорту, зменшення негативного впливу на міське середовище</t>
  </si>
  <si>
    <t>2.7.</t>
  </si>
  <si>
    <t>Запобігання та зменшення антропогенного впливу на навколишнє середовище</t>
  </si>
  <si>
    <t>3.1. Розвиток природоохоронних територій та об’єктів</t>
  </si>
  <si>
    <t>3.1.1.</t>
  </si>
  <si>
    <t>Реалізація проєкту «Протизсувні заходи в прибережній зоні в районі 9-го мікрорайону м. Чорноморська Одеського району Одеської області»</t>
  </si>
  <si>
    <t>Стабілізація зсувних процесів, поліпшення стану довкілля, створення безпечних умов для населення</t>
  </si>
  <si>
    <t>3.1.2.</t>
  </si>
  <si>
    <t>Розроблення концепції та проєктно-кошторисної документації відновлення та забудови прибережних територій (в тому числі зруйнованих зсувними процесами)</t>
  </si>
  <si>
    <t>Відновлення рекреаційного потенціалу прибережних територій, покращення стану водних ресурсів, уникнення ризиків стихійної забудови</t>
  </si>
  <si>
    <t>3.1.3.</t>
  </si>
  <si>
    <t>Запровадження на регулярній основі спостережень та досліджень інженерно-геодинамічного стану берегових територій</t>
  </si>
  <si>
    <t>Моніторингові дослідження стану прибережних зсувонебезпечних територій</t>
  </si>
  <si>
    <t>3.1.4.</t>
  </si>
  <si>
    <t>Організація системи дренажного водовідведення в районах підтоплення</t>
  </si>
  <si>
    <t>Відновлення та розвиток територій</t>
  </si>
  <si>
    <t>3.1.5.</t>
  </si>
  <si>
    <t>Заходи з підвищення  туристичної привабливості рекреаційних територій</t>
  </si>
  <si>
    <t>Відновлення та розвиток прибережних територій</t>
  </si>
  <si>
    <t>3.1.6.</t>
  </si>
  <si>
    <t>Визначення на місцевості меж природоохоронних об’єктів, інформування населення та природо користувачів щодо дотримання режиму водоохоронних та прибережних захисних смуг</t>
  </si>
  <si>
    <t>3.1.7.</t>
  </si>
  <si>
    <t>Заходи з охорони та захисту земель навколо водойм від ерозій та інших руйнівних процесів</t>
  </si>
  <si>
    <t>Відновлення територій, покращення стану водних ресурсів</t>
  </si>
  <si>
    <t>3.2.1.</t>
  </si>
  <si>
    <t>Поліпшення благоустрою та екологічного стану</t>
  </si>
  <si>
    <t>3.2.2.</t>
  </si>
  <si>
    <t>Заходи щодо ліквідації карантинних рослин (амброзії полинолистої тощо)</t>
  </si>
  <si>
    <t>Поліпшення благоустрою та санітарно-епідеміологічного стану в громаді</t>
  </si>
  <si>
    <t>3.2.3.</t>
  </si>
  <si>
    <t>Створення електронного реєстру зелених насаджень Чорноморської міської територіальної громади</t>
  </si>
  <si>
    <t>Систематизація даних щодо кількості та якісного стану зелених насаджень, створення платформи для прийняття управлінських рішень</t>
  </si>
  <si>
    <t>3.2.4.</t>
  </si>
  <si>
    <t>Проєктування та будівництво системи поливу зелених насаджень</t>
  </si>
  <si>
    <t>Поліпшення благоустрою та екологічного стану в громаді. Покращення стану зелених насаджень</t>
  </si>
  <si>
    <t>3.2.5.</t>
  </si>
  <si>
    <t>Поліпшення благоустрою та екологічного стану в громаді</t>
  </si>
  <si>
    <t>3.2.6.</t>
  </si>
  <si>
    <t>Дослідження щодо створення територій природно-заповідного фонду, відновлення потенціалу прибережних територій</t>
  </si>
  <si>
    <t>3.3. Охорона та раціональне використання ресурсів тваринного світу</t>
  </si>
  <si>
    <t>3.3.1.</t>
  </si>
  <si>
    <t>Поводження з безпритульними тваринами:</t>
  </si>
  <si>
    <t>3.3.1.1</t>
  </si>
  <si>
    <t>Розроблення та затвердження Правил утримання домашніх тварин</t>
  </si>
  <si>
    <t>Виконавчий комітет Чорноморської міської ради Одеського району Одеської області</t>
  </si>
  <si>
    <t>Впорядкування питань поводження з безпритульними тваринами</t>
  </si>
  <si>
    <t>3.3.1.2</t>
  </si>
  <si>
    <t>Створення комунального підприємства та контроль і регулювання його роботи</t>
  </si>
  <si>
    <t>Впорядкування питань поводження з безпритульними тваринами, безпечне співіснування людини і тварини</t>
  </si>
  <si>
    <t>3.3.1.3</t>
  </si>
  <si>
    <t>Заходи з відлову, стерилізації, вакцинації, дегельмінтизації та повернення на попереднє місце існування безпритульних тварин</t>
  </si>
  <si>
    <t>Запобігання розмноженню тварин і хвороб, гуманне поводження з тваринами, безпечне співіснування людини і тварини</t>
  </si>
  <si>
    <t>3.3.1.4</t>
  </si>
  <si>
    <t>Створення та ведення реєстру домашніх та безпритульних тварин (запровадження електронної ідентифікації тварин (чіпування), онлайн системи адопції (влаштування у нові родини) тощо)</t>
  </si>
  <si>
    <t>Виконавчий комітет Чорноморської міської ради Одеського району Одеської області, суб’єкти господарювання, державні, комунальні підприємства, тощо</t>
  </si>
  <si>
    <t>Впорядкування даних щодо власників тварин, посилення відповідальності</t>
  </si>
  <si>
    <t>3.3.2.</t>
  </si>
  <si>
    <t>Розроблення проєкту та будівництво притулку для безпритульних тварин</t>
  </si>
  <si>
    <t>Відділ комунального господарства і благоустрою Чорноморської міської ради Одеського району Одеської області</t>
  </si>
  <si>
    <t>Запровадження гуманних способів утримання  та зменшення кількості безпритульних тварин. Поліпшення епідеміологічної ситуації в громаді</t>
  </si>
  <si>
    <t>Створення майданчиків для вигулу домашніх тварин</t>
  </si>
  <si>
    <t>Впорядкування міських територій та забезпечення умов для вигулу домашніх тварин</t>
  </si>
  <si>
    <t>4. Ефективне управління відходами</t>
  </si>
  <si>
    <t>4.1.</t>
  </si>
  <si>
    <t>Забезпечення заходів поводження з відходами  (збирання, перевезення, зберігання, перероблення, утилізація, видалення, знешкодження та захоронення побутових відходів (у т.ч. небезпечних, ресурсоцінних)</t>
  </si>
  <si>
    <t>4.1.1.</t>
  </si>
  <si>
    <t>Будівництво/реконструкція майданчиків для збору побутових відходів у населення</t>
  </si>
  <si>
    <t>Покращення санітарно-епідеміологічного стану</t>
  </si>
  <si>
    <t>4.1.2.</t>
  </si>
  <si>
    <t>Встановлення додаткових сучасних урн, спеціалізованих контейнерів для ресурсоцінних та небезпечних відходів</t>
  </si>
  <si>
    <t>Забезпечення вимог законодавства щодо поводження з відходами, зменшення обсягу відходів, що вивозяться на звалище</t>
  </si>
  <si>
    <t>4.1.3.</t>
  </si>
  <si>
    <t>Поводження з небезпечними відходами (збирання, перевезення, відновлення, рециклінг, видалення тощо)</t>
  </si>
  <si>
    <t>Виконавчий комітет Чорноморської міської ради Одеського району Одеської області, суб’єкти господарювання,  комунальні підприємства</t>
  </si>
  <si>
    <t>4.1.4.</t>
  </si>
  <si>
    <t>Створення та модернізація пунктів приймання небезпечних відходів та вторсировини у населення (ламп, що містять ртуть, старих речей, придатних до використання)</t>
  </si>
  <si>
    <t xml:space="preserve">Виконавчий  комітет Чорноморської міської ради Одеського району Одеської області, суб’єкти господарювання </t>
  </si>
  <si>
    <t>Зменшення обсягу відходів, що вивозяться на звалище</t>
  </si>
  <si>
    <t>4.1.5.</t>
  </si>
  <si>
    <t>Впровадження пілотних проєктів щодо утилізації органічних та рослинних відходів з метою отримання компосту та гумусу</t>
  </si>
  <si>
    <t>4.1.6.</t>
  </si>
  <si>
    <t>Запровадження механізму управління відходами руйнації, утворених внаслідок бойових дій</t>
  </si>
  <si>
    <t>Забезпечення вимог законодавства щодо поводження з відходами руйнації, стимулювання їх переробки та утилізації</t>
  </si>
  <si>
    <t>4.2.</t>
  </si>
  <si>
    <t>Розроблення місцевого плану дій з управління відходами</t>
  </si>
  <si>
    <t>Забезпечення вимог законодавства щодо поводження з відходами, оптимізація системи управління відходами</t>
  </si>
  <si>
    <t>4.3.</t>
  </si>
  <si>
    <t>4.4.</t>
  </si>
  <si>
    <t>Організація та проведення  роз’яснювальної роботи щодо необхідності роздільного сортування (виготовлення постерів, проведення акцій, майстер класів тощо)</t>
  </si>
  <si>
    <t>4.4.1.</t>
  </si>
  <si>
    <t>Проведення виставок, форумів, майстер-класів, ярмарків тощо</t>
  </si>
  <si>
    <t>Інформування населення, підвищення екологічної свідомості жителів громади</t>
  </si>
  <si>
    <t>4.4.2.</t>
  </si>
  <si>
    <t>Виготовлення та розповсюдження еко-реклами</t>
  </si>
  <si>
    <t>Інформування населення, підвищення екологічної свідомості жителів</t>
  </si>
  <si>
    <t>4.4.3.</t>
  </si>
  <si>
    <t>Пошив еко-сумок (альтернатива пластиковим пакетам)</t>
  </si>
  <si>
    <t>Підвищення екологічної свідомості жителів. Зменшення обсягів користування пластиковими пакетами в побуті</t>
  </si>
  <si>
    <t>4.5.</t>
  </si>
  <si>
    <t>Ліквідація несанкціонованих звалищ та рекультивація земель</t>
  </si>
  <si>
    <t>5. Кліматична політика: пом’якшення та адаптація до зміни клімату</t>
  </si>
  <si>
    <t>5.1.</t>
  </si>
  <si>
    <t>Заходи з адаптації міста до теплового стресу:</t>
  </si>
  <si>
    <t>5.1.1.</t>
  </si>
  <si>
    <t>Реалізація державної політики щодо екологічної безпеки та адаптації до зміни клімату</t>
  </si>
  <si>
    <t>5.1.2.</t>
  </si>
  <si>
    <t>Реалізація державної політики щодо екологічної безпеки та адаптації до зміни клімату, сприяння сталому розвитку міського середовища</t>
  </si>
  <si>
    <t>5.2.</t>
  </si>
  <si>
    <t>Заходи з адаптації зелених зон міста до кліматичних змін:</t>
  </si>
  <si>
    <t>5.2.1.</t>
  </si>
  <si>
    <t>Інформаційні заходи  (інформаційні кампанії для населення про вразливість зелених насаджень міста та способи її зниження, про важливість зелених зон для міського середовища та відпочинку населення)</t>
  </si>
  <si>
    <t>5.2.2.</t>
  </si>
  <si>
    <t>5.2.3.</t>
  </si>
  <si>
    <t>5.3.</t>
  </si>
  <si>
    <t>Заходи із зменшення негативних наслідків впливу зміни клімату на здоров’я населення міста:</t>
  </si>
  <si>
    <t>5.3.1.</t>
  </si>
  <si>
    <t>5.3.2.</t>
  </si>
  <si>
    <t>5.3.3.</t>
  </si>
  <si>
    <t>5.4.</t>
  </si>
  <si>
    <t>Вдосконалення та розвиток  системи муніципального енергетичного менеджменту (моніторинг використання енергетичних ресурсів громадськими будівлями, проведення аналізу щодо перевищень користування енергоресурсами, розроблення заходів щодо оптимізації, встановлення індивідуальних теплових пунктів)</t>
  </si>
  <si>
    <t>5.5.</t>
  </si>
  <si>
    <t>Розроблення міського плану сталої мобільності:</t>
  </si>
  <si>
    <t>Реалізація державної політики щодо  сталості та екологічності транспортної сфери</t>
  </si>
  <si>
    <t>5.5.1.</t>
  </si>
  <si>
    <t>Удосконалення транспортної мережі та маршрутів громадського транспорту (розвиток мікромобільності)</t>
  </si>
  <si>
    <t>Оптимізація транспортних потоків, впровадження заходів з поетапного зниження обсягів викидів забруднюючих речовин  пересувними джерелами, зменшення шумового навантаження в житловій забудові</t>
  </si>
  <si>
    <t>5.5.2.</t>
  </si>
  <si>
    <t>Оптимізація структури пасажиро  та вантажопотоків, спецтранспорту</t>
  </si>
  <si>
    <t>Зменшення навантаження на центральні вулиці. Зменшення забруднення атмосферного повітря</t>
  </si>
  <si>
    <t>5.5.3.</t>
  </si>
  <si>
    <t>Запровадження екологічно чистого транспорту (розвиток електрозарядної інфраструктури об’єктів, розроблення концепції розвитку вело-  інфраструктури, велотуризму,  веломереж, місць для паркування, пунктів прокату)</t>
  </si>
  <si>
    <t>Зменшення навантаження на центральні вулиці. Зменшення забруднення атмосферного повітря. Реалізація державної політики щодо використання транспортних засобів, оснащених електричними двигунами</t>
  </si>
  <si>
    <t>5.6.</t>
  </si>
  <si>
    <t>Заходи з адаптації енергетичних систем міста до зміни клімату:</t>
  </si>
  <si>
    <t>5.6.1.</t>
  </si>
  <si>
    <t>Проведення інформаційної кампанії серед населення, представників бізнесу та промислових виробників</t>
  </si>
  <si>
    <t>Підвищення свідомості жителів, представників бізнесу та промислових виробників, формування у населення культури енергоспоживання та усвідомлення необхідності економії енергоресурсів</t>
  </si>
  <si>
    <t>5.6.2.</t>
  </si>
  <si>
    <t>5.6.3.</t>
  </si>
  <si>
    <t>Управління освіти Чорноморської міської ради Одеського району Одеської області</t>
  </si>
  <si>
    <t>6. Ефективне управління та природокористування</t>
  </si>
  <si>
    <t>6.1.</t>
  </si>
  <si>
    <t>Проведення семінарів, організація виставок, фестивалів, круглих столів та інших заходів щодо пропаганди охорони навколишнього природного середовища, видання поліграфічної продукції з екологічної тематики, еко-реклами</t>
  </si>
  <si>
    <t>Підвищення екологічної свідомості, культури у жителів Чорноморської міської територіальної громади</t>
  </si>
  <si>
    <t>6.2.</t>
  </si>
  <si>
    <t>Організація і здійснення робіт з екологічної освіти та інформування про стан довкілля у громаді, підготовка кадрів, підвищення кваліфікації та обмін досвідом роботи, оснащення обладнанням:</t>
  </si>
  <si>
    <t>Підвищення екологічної свідомості та поширення екологічної інформації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</si>
  <si>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</t>
  </si>
  <si>
    <t>Створення простору для проведення освітніх  національних та міжнародних заходів</t>
  </si>
  <si>
    <t>6.2.2.</t>
  </si>
  <si>
    <t>Організація та проведення стратегічної екологічної оцінки та оцінки впливу на довкілля</t>
  </si>
  <si>
    <t>Забезпечення участі громадськості, отримання інформації та підготовка до реалізації програмних, проєктних документів</t>
  </si>
  <si>
    <t>6.2.3.</t>
  </si>
  <si>
    <t>Цифровізація електронних послуг (сервісів) у сфері захисту навколишнього природного середовища та використання природних ресурсів</t>
  </si>
  <si>
    <t xml:space="preserve"> Виконавчий комітет Чорноморської міської ради Одеського району Одеської області, суб’єкти господарювання, державні, комунальні підприємства тощо</t>
  </si>
  <si>
    <t>Реалізація державної політики у сфері цифровізації, забезпечення доступності до екологічної  інформації</t>
  </si>
  <si>
    <t>6.3.</t>
  </si>
  <si>
    <t>Реалізація державної політики стосовно міжнародного партнерства щодо розвитку та відновлення громад</t>
  </si>
  <si>
    <t>6.4.</t>
  </si>
  <si>
    <t>Розвиток системи екологічного менеджменту за міжнародним стандартом ISO 14001-2015</t>
  </si>
  <si>
    <t xml:space="preserve">Покращення системи управління. Екологізація процесів життєдіяльності </t>
  </si>
  <si>
    <t>6.5.</t>
  </si>
  <si>
    <t>Інтеграція цілей сталого розвитку в стратегію соціально-економічного розвитку Чорноморської міської територіальної громади  та міські цільові програми</t>
  </si>
  <si>
    <t>Підвищення стандартів життя жителів. Екологізація міського простору</t>
  </si>
  <si>
    <t>Додаток 2</t>
  </si>
  <si>
    <t>до рішення Чорноморської міської ради</t>
  </si>
  <si>
    <r>
      <t xml:space="preserve">ПЕРЕЛІК ЗАХОДІВ І ЗАВДАНЬ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МІСЬКОЇ ЦІЛЬОВОЇ ПРОГРАМИ ОХОРОНИ ДОВКІЛЛЯ, РАЦІОНАЛЬНОГО ВИКОРИСТАННЯ ПРИРОДНИХ РЕСУРСІВ ТА ЗАБЕЗПЕЧЕННЯ ЕКОЛОГІЧНОЇ БЕЗПЕКИ НА ТЕРИТОРІЇ ЧОРНОМОРСЬКОЇ МІСЬКОЇ ТЕРИТОРІАЛЬНОЇ ГРОМАДИ НА 2024-2028 РОКИ</t>
    </r>
  </si>
  <si>
    <r>
      <t>Технічне переоснащення повітродувної насосної станції на КОС м. Чорноморська  (</t>
    </r>
    <r>
      <rPr>
        <i/>
        <sz val="12"/>
        <color theme="1"/>
        <rFont val="Times New Roman"/>
        <family val="1"/>
        <charset val="204"/>
      </rPr>
      <t>проєктні роботи, експертиза, будівельні роботи</t>
    </r>
    <r>
      <rPr>
        <sz val="12"/>
        <color theme="1"/>
        <rFont val="Times New Roman"/>
        <family val="1"/>
        <charset val="204"/>
      </rPr>
      <t>)</t>
    </r>
  </si>
  <si>
    <r>
      <t>Придбання відцентрового насоса циркулярного мулу більшої потужності Q=400м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/год. Н=20м</t>
    </r>
  </si>
  <si>
    <t>-         </t>
  </si>
  <si>
    <r>
      <t>Зменшення питомих показників споживання енергоресурсів та викидів СО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. Заощадження бюджетних коштів</t>
    </r>
  </si>
  <si>
    <r>
      <t>Розвиток громадських рухів та з</t>
    </r>
    <r>
      <rPr>
        <sz val="12"/>
        <color theme="1"/>
        <rFont val="Times New Roman"/>
        <family val="1"/>
        <charset val="204"/>
      </rPr>
      <t>абезпечення міжнародної діяльності природоохоронного спрямування</t>
    </r>
  </si>
  <si>
    <t>№ п/п</t>
  </si>
  <si>
    <t>Строк виконання заходу, роки</t>
  </si>
  <si>
    <t>Реконструкція каналізаційних очисних споруд (далі - КОС) м. Чорноморська за адресою: Одеська обл., Одеський район, Дальницька сільська рада, комплекс будівель та споруд №2 (за межами населеного пункту)</t>
  </si>
  <si>
    <t>Придбання мулососу на вторинний відстійник № 2 КОС м. Чорноморська</t>
  </si>
  <si>
    <t>Капітальний ремонт будівельної частини верхнього, нижнього, середнього та розподільчого каналів аеротенку КОС м. Чорноморська</t>
  </si>
  <si>
    <t>Капітальний ремонт будівлі приймання стоків із заміною системи вентиляції на КОС м.Чорноморська</t>
  </si>
  <si>
    <r>
      <t>Капітальний ремонт кабельної лінії від ПС «Темп» до КОС м. Чорноморська (</t>
    </r>
    <r>
      <rPr>
        <i/>
        <sz val="12"/>
        <color theme="1"/>
        <rFont val="Times New Roman"/>
        <family val="1"/>
        <charset val="204"/>
      </rPr>
      <t>проєктні роботи)</t>
    </r>
  </si>
  <si>
    <t>Заміна трубопроводів технічної води 350 м на КОС м.Чорноморська</t>
  </si>
  <si>
    <t>Капітальний ремонт контактного резервуару № 1 на КОС м. Чорноморська</t>
  </si>
  <si>
    <t>Капітальний ремонт контактного резервуару № 2 на КОС м. Чорноморська</t>
  </si>
  <si>
    <t>Реконструкція скидного трубопроводу і пірсу (глибоководного випуску) КОС м. Чорноморська</t>
  </si>
  <si>
    <t>Придбання щитових затворів з електроприводами на мулові камери №1, №2 КОС м. Чорноморська (2 шт)</t>
  </si>
  <si>
    <t>Будівництво самопливного колектору діаметром 400 мм від вул. Захисників України (вул. 1 Травня) до вул. Промислової по м. Чорноморську Одеського району Одеської області</t>
  </si>
  <si>
    <t>Капітальний ремонт камер на напірному колекторі, що транспортує стоки від ГКНС м. Чорноморська до каналізаційних очисних споруд м. Чорноморська</t>
  </si>
  <si>
    <t>Капітальний ремонт каналізаційного колектору           діаметр 800 мм за адресою: Одеська область, Одеський район, м. Чорноморськ, від вул. Захисників України (вул. 1 Травня), 1П до  вул. Паркової, 23</t>
  </si>
  <si>
    <t>Реконструкція самопливного колектору каналізації по                                   вул. Олександрійській від  вул. Парусної до вул. Захисників України (вул. 1 Травня) в м.Чорноморську</t>
  </si>
  <si>
    <t>Управління капітального будівництва Чорноморської міської ради Одеського району Одеської області</t>
  </si>
  <si>
    <t>КП «Чорноморськводоканал» Чорноморської міської ради Одеського району  Одеської області</t>
  </si>
  <si>
    <t>Впровадження централізованого водовідведення в                                      смт. Олександрівка, с. Малодолинське та с. Бурлача Балка</t>
  </si>
  <si>
    <t>Відділ комунального господарства і благоустрою,
КП «Міське управління житлово-комунального господарства»</t>
  </si>
  <si>
    <t>КП «Чорноморськводоканал» Чорноморської міської ради Одеського району Одеської області,
КП «Міське управління житлово-комунального господарства»</t>
  </si>
  <si>
    <t xml:space="preserve">Винесення самопливного колектору з-під плями забудови за адресою: Одеська область, Одеський район, м. Чорноморськ, вул. Захисників України            (вул.1 Травня), 2 </t>
  </si>
  <si>
    <t>Поточний ремонт камери на каналізаційному напірному колекторі в районі КОС м. Чорноморська за адресою: Одеська область, Одеський район, с. Молодіжне, на розі вул. Дукова та вул. Богдана Хмельницького</t>
  </si>
  <si>
    <t>Поточний ремонт камери на каналізаційному напірному колекторі в районі КОС м. Чорноморська за адресою: Одеська область, Одеський район, Дальницька сільська рада, комплекс будівель і споруд № 2 (за межами населеного пункту)</t>
  </si>
  <si>
    <t>2.1.2.</t>
  </si>
  <si>
    <t>2.1.4.</t>
  </si>
  <si>
    <t>Здійснення заходів у сфері забезпечення хімічної безпеки та управління хімічною продукцією:
- здійснення заходів щодо запобігання забрудненню небезпечними хімічними їх викидами та скидами на території громади та довкілля;
- надання засобам масової інформації та громадськості інформації про небезпечні хімічні речовини, що виробляються та використовуються в межах території громади, у тому числі про випадки несанкціонованого та аварійного викиду хімічних речовин у довкілля та вжиті заходи реагування</t>
  </si>
  <si>
    <t>Забезпечення вільного доступу до узбережжя Чорного моря в межах Чорноморської міської територіальної громади:
виготовлення та встановлення охоронних та інформаційних знаків для територій водоохоронної та прибережної захисної смуги</t>
  </si>
  <si>
    <t>Збільшення площ зелених насаджень:
- заходи з озеленення: капітальний ремонт зелених насаджень, придбання та посадка зелених насаджень;
- використання сучасних підходів в озелененні міських територій (вертикальне озеленення тощо);
- збільшення кількості дерев з розвиненою кроною, стійких до аномальних спекотних умов як на міських територіях, так і в межах прилеглих сіл та селища</t>
  </si>
  <si>
    <t>Розвиток оранжерейного господарства, поліпшення умов діяльності КП «Зеленгосп» (реконструкція теплиць тощо)</t>
  </si>
  <si>
    <t>Поліпшення благоустрою та екологічного стану в громаді, збереження та відновлення 
Біорізноманіття</t>
  </si>
  <si>
    <t>3.3.3.</t>
  </si>
  <si>
    <t>Створення  комунального підприємства з управління побутовими відходами (відповідно до регіонального плану поводження з відходами)</t>
  </si>
  <si>
    <t>Інформаційні заходи:
- розроблення та впровадження міської системи оповіщення про спекотну погоду, інформування щодо дотримання правил протипожежної безпеки тощо</t>
  </si>
  <si>
    <t>Будівельно-архітектурні заходи:
- використання для тротуарів та автостоянок матеріалів, що менш нагріваються;
- будівництво еко-парковок;
- збільшення кількості зелених зон (дерев, квітників, газонів, вертикального озеленення тощо);
- використання для дахів, фасадів будинків матеріалів, що відбивають максимальну кількість сонячної радіації, світлих кольорів, сонцезахисних конструкцій для вікон тощо</t>
  </si>
  <si>
    <t>Організаційні заходи:
- інвентаризація та паспортизація міських зелених насаджень;
- створення електронних реєстрів міських зелених насаджень;
- розроблення та затвердження проєктів землеустрою щодо організації та встановлення меж територій парків і скверів;
- створення нових парків, скверів, вуличних зелених насаджень, територій дошкільних та шкільних закладів та закладів охорони здоров’я</t>
  </si>
  <si>
    <t>Інженерно-технічні заходи:
- своєчасний ремонт та оновлення якісного стану (видалення  сухостійних та аварійних дерев), збільшення видового складу міських зелених насаджень з урахуванням стійкості до впливу вихлопних газів, інтенсивності росту, посухостійкості, здатності стримувати пил, вітер;
- розроблення сучасної системи поливу;
- впровадження агротехнічних заходів з використанням безпечних для людини та міського біорізноманіття засобів захисту рослин від шкідників та збудників, озеленення схилів та прибережних ділянок для берегоукріплення та захисту від водної ерозії</t>
  </si>
  <si>
    <t>Інформаційні заходи:
- проведення інформаційної кампанії, спрямованої на підвищення обізнаності населення про вплив кліматичних змін та поширення окремих захворювань, появі нових алергенів (включно з їх симптомами та способами надання домедичної допомоги);
- розроблення та видання інформаційно-освітніх матеріалів</t>
  </si>
  <si>
    <t>Організаційні заходи:
- проведення аналізу діяльності установ системи охорони здоров’я, оцінка їх роботи, вдосконалення системи моніторингу за інфекційними та неінфекційними захворюваннями, переносниками та збудниками інфекційних хвороб, на які впливає зміна клімату, планування роботи з профілактики цих захворювань;
- розроблення та реалізація протиепідемічних заходів захисту населення міста в умовах зміни клімату;
- проведення об’єктового моніторингу стану природних об’єктів у межах міста, перш за все, водних, що можуть стати осередком незадовільної санітарно-епідеміологічної ситуації, виявлення  та контроль природно-осередкових територій поширення захворювань (якщо вони є поблизу міста);
- здійснення контролю якості рекреаційних зон водних об’єктів, що використовуються у місті для рекреації і також можуть стати джерелом зараження населення;
- стимулювання здорового способу життя, інформування населення про способи зміцнення імунітету для формування резистентності організму;
- визначення «теплових островів» у межах громади та запровадження заходів щодо мінімізації негативного впливу</t>
  </si>
  <si>
    <t>Інженерно-технічні заходи:
- врахування алергенних властивостей рослин при оновленні зелених насаджень</t>
  </si>
  <si>
    <t>Заходи організаційного характеру:
- проведення оцінки впливу кліматичних змін на енергетичну галузь, визначення найбільш вразливих її складових у місті, розроблення  плану заходів, що допоможуть зменшити споживання електроенергії в пікові періоди;
- підготовка переліку комунальних установ, організацій, підприємств, які потребують автономних  альтернативних джерел електроенергії на випадок аварійної ситуації або перебоїв з поданням електроенергії;
- розроблення плану забезпечення їх автономними джерелами електроенергії, зокрема відновлюваними;
- розроблення програми встановлення у навчальних та лікувальних закладах сонячних колекторів для нагріву води та економії електроенергії, теплових насосів для опалення; 
- підготовка міських програм пільгового кредитування домогосподарств, ОСББ для запровадження відновлюваних джерел енергії;
- проведення широких інформаційних кампаній з енерго- та ресурсозбереження, переходу на ВДЕ для населення</t>
  </si>
  <si>
    <t>Зниження навантаження на енергосистему міста, зниження споживання електричної енергії, сприяння  розвитку в місті альтернативних джерел енергії</t>
  </si>
  <si>
    <t xml:space="preserve">  Інженерно-технічні заходи:
- забезпечення підтримання у належному стані (постійні технічні огляди та ремонти) ліній електропередачі;
- термомодернізація будівель установ бюджетної сфери та багатоповерхових житлових будинків;
- встановлення сонцезахисних систем для вікон (маркізи, тканинні ролети тощо);
- модернізація вуличного освітлення, світлофорів за рахунок модернізації та встановлення світлодіодних світильників;
- збільшення використання альтернативних джерел енергії на об’єктах соціального призначення та життєзабезпечення громади;
- впровадження в багатоповерхових будинках автоматичної системи освітлення сходових майданчиків;
- запровадження дахових сонячних електростанцій в домогосподарствах та бізнесі;
- запровадження в зонах відпочинку (сквери, парки, автобусні зупинки тощо) освітлення з використанням сонячних батарей</t>
  </si>
  <si>
    <t>КНП «Чорноморська лікарня» Чорноморської міської ради Одеського району Одеської області</t>
  </si>
  <si>
    <t>6.2.1.</t>
  </si>
  <si>
    <t>РАЗОМ ЗА ПРОГРАМОЮ</t>
  </si>
  <si>
    <t>в тому числі :</t>
  </si>
  <si>
    <t>кошти бюджету Чорноморської міської територіальної громади</t>
  </si>
  <si>
    <t>кошти обласного бюджету Одеської області</t>
  </si>
  <si>
    <t>інші джерела</t>
  </si>
  <si>
    <t xml:space="preserve">Завідуюча сектором екології </t>
  </si>
  <si>
    <t>Тетяна РЯБОВА</t>
  </si>
  <si>
    <t>3. Охорона навколишнього природного середовища</t>
  </si>
  <si>
    <t>Будівництво колектору зливової каналізації довжиною 925 м від вул. Данченка до вул. Захисників України (вул.1 Травня) в м. Чорноморську Одеського р-ну, Одеської області</t>
  </si>
  <si>
    <t>КП "МУЖКГ" Чорноморської міської ради Одеського району Одеської області</t>
  </si>
  <si>
    <t>Капітальний ремонт каналізаційного колектору діаметр 800 мм за адресою: м. Чорноморськ, вул. Захисників України (вул.1 Травня)  (частково) – парк Молодіжний (2 черга)</t>
  </si>
  <si>
    <t>КП "Зеленгосп" Чорноморської міської ради Одеського району Одеської області</t>
  </si>
  <si>
    <t xml:space="preserve">3.2. Охорона та збалансоване використання природних рослинних ресурсів </t>
  </si>
  <si>
    <t>«Додаток 2 до Програми»</t>
  </si>
  <si>
    <t>Реалізація державної політики щодо енергоефективності та енергозбереження. Зменшення викидів парникових газів в атмосферне повітря, зниження навантаження на енергосистему міста, сприяння  розвитку у місті альтернативних джерел енергії</t>
  </si>
  <si>
    <t>Разом 2024-2028 роки</t>
  </si>
  <si>
    <t>Реконструкція станції знезараження стічних вод гіпохлоритом натрію на КОС м. Чорноморська</t>
  </si>
  <si>
    <t>Реконструкція ГКНС, що розташована за адресою: Одеська область, Одеський район,  м. Чорноморськ, вул. Паркова, 23</t>
  </si>
  <si>
    <t>від 06.02.2026 № 1031-VIII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</si>
</sst>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theme="1"/>
      <name val="Шрифт текста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50505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7E24-0E69-42A3-AEC7-970DE1E0B55E}">
  <dimension ref="A1:N156"/>
  <sheetViews>
    <sheetView tabSelected="1" view="pageBreakPreview" topLeftCell="D1" zoomScaleNormal="100" zoomScaleSheetLayoutView="100" workbookViewId="0">
      <selection activeCell="K3" sqref="K3"/>
    </sheetView>
  </sheetViews>
  <sheetFormatPr defaultRowHeight="15.6"/>
  <cols>
    <col min="1" max="1" width="8.109375" style="4" customWidth="1"/>
    <col min="2" max="2" width="55.88671875" style="2" customWidth="1"/>
    <col min="3" max="3" width="31.109375" style="3" customWidth="1"/>
    <col min="4" max="4" width="8.88671875" style="4"/>
    <col min="5" max="5" width="14.77734375" style="3" customWidth="1"/>
    <col min="6" max="6" width="15.33203125" style="12" customWidth="1"/>
    <col min="7" max="7" width="16.88671875" style="12" customWidth="1"/>
    <col min="8" max="9" width="11" style="3" customWidth="1"/>
    <col min="10" max="10" width="17.21875" style="3" customWidth="1"/>
    <col min="11" max="11" width="28.109375" style="3" customWidth="1"/>
    <col min="12" max="16384" width="8.88671875" style="1"/>
  </cols>
  <sheetData>
    <row r="1" spans="1:14" s="11" customFormat="1">
      <c r="A1" s="22"/>
      <c r="B1" s="23"/>
      <c r="C1" s="12"/>
      <c r="D1" s="22"/>
      <c r="E1" s="12"/>
      <c r="F1" s="12"/>
      <c r="G1" s="12"/>
      <c r="H1" s="12"/>
      <c r="I1" s="12"/>
      <c r="J1" s="12"/>
      <c r="K1" s="24" t="s">
        <v>305</v>
      </c>
    </row>
    <row r="2" spans="1:14" s="11" customFormat="1">
      <c r="A2" s="22"/>
      <c r="B2" s="23"/>
      <c r="C2" s="12"/>
      <c r="D2" s="22"/>
      <c r="E2" s="12"/>
      <c r="F2" s="12"/>
      <c r="G2" s="12"/>
      <c r="H2" s="12"/>
      <c r="I2" s="12"/>
      <c r="J2" s="12"/>
      <c r="K2" s="24" t="s">
        <v>306</v>
      </c>
    </row>
    <row r="3" spans="1:14" s="11" customFormat="1">
      <c r="A3" s="22"/>
      <c r="B3" s="23"/>
      <c r="C3" s="12"/>
      <c r="D3" s="22"/>
      <c r="E3" s="12"/>
      <c r="F3" s="12"/>
      <c r="G3" s="12"/>
      <c r="H3" s="12"/>
      <c r="I3" s="12"/>
      <c r="J3" s="12"/>
      <c r="K3" s="24" t="s">
        <v>376</v>
      </c>
    </row>
    <row r="4" spans="1:14" s="11" customFormat="1">
      <c r="A4" s="22"/>
      <c r="B4" s="23"/>
      <c r="C4" s="12"/>
      <c r="D4" s="22"/>
      <c r="E4" s="12"/>
      <c r="F4" s="12"/>
      <c r="G4" s="12"/>
      <c r="H4" s="12"/>
      <c r="I4" s="12"/>
      <c r="J4" s="12"/>
      <c r="K4" s="12"/>
    </row>
    <row r="5" spans="1:14" s="11" customFormat="1">
      <c r="A5" s="22"/>
      <c r="B5" s="12"/>
      <c r="C5" s="12"/>
      <c r="D5" s="22"/>
      <c r="E5" s="12"/>
      <c r="F5" s="12"/>
      <c r="G5" s="12"/>
      <c r="H5" s="12"/>
      <c r="I5" s="12"/>
      <c r="J5" s="12"/>
      <c r="K5" s="12" t="s">
        <v>371</v>
      </c>
    </row>
    <row r="6" spans="1:14" s="11" customFormat="1" ht="56.4" customHeight="1">
      <c r="A6" s="44" t="s">
        <v>307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4" s="11" customFormat="1" ht="22.2" customHeight="1">
      <c r="A7" s="38" t="s">
        <v>313</v>
      </c>
      <c r="B7" s="38" t="s">
        <v>0</v>
      </c>
      <c r="C7" s="38" t="s">
        <v>1</v>
      </c>
      <c r="D7" s="38" t="s">
        <v>314</v>
      </c>
      <c r="E7" s="41" t="s">
        <v>2</v>
      </c>
      <c r="F7" s="42"/>
      <c r="G7" s="42"/>
      <c r="H7" s="42"/>
      <c r="I7" s="43"/>
      <c r="J7" s="38" t="s">
        <v>373</v>
      </c>
      <c r="K7" s="13" t="s">
        <v>3</v>
      </c>
      <c r="L7" s="45"/>
      <c r="M7" s="45"/>
      <c r="N7" s="45"/>
    </row>
    <row r="8" spans="1:14" s="11" customFormat="1" ht="59.4" customHeight="1">
      <c r="A8" s="39"/>
      <c r="B8" s="39"/>
      <c r="C8" s="39"/>
      <c r="D8" s="39"/>
      <c r="E8" s="13">
        <v>2024</v>
      </c>
      <c r="F8" s="13">
        <v>2025</v>
      </c>
      <c r="G8" s="13">
        <v>2026</v>
      </c>
      <c r="H8" s="13">
        <v>2027</v>
      </c>
      <c r="I8" s="13">
        <v>2028</v>
      </c>
      <c r="J8" s="39"/>
      <c r="K8" s="13"/>
      <c r="L8" s="45"/>
      <c r="M8" s="45"/>
      <c r="N8" s="45"/>
    </row>
    <row r="9" spans="1:14" s="11" customFormat="1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45"/>
      <c r="M9" s="45"/>
      <c r="N9" s="45"/>
    </row>
    <row r="10" spans="1:14" s="11" customFormat="1" ht="16.2" customHeight="1">
      <c r="A10" s="41" t="s">
        <v>4</v>
      </c>
      <c r="B10" s="42"/>
      <c r="C10" s="42"/>
      <c r="D10" s="43"/>
      <c r="E10" s="9">
        <f>SUM(E35:E60)+E11</f>
        <v>1893465</v>
      </c>
      <c r="F10" s="9">
        <f>SUM(F35:F60)+F11</f>
        <v>1009496.89</v>
      </c>
      <c r="G10" s="9">
        <f>SUM(G35:G60)+G11</f>
        <v>18612925</v>
      </c>
      <c r="H10" s="9">
        <f>SUM(H35:H60)+H11</f>
        <v>0</v>
      </c>
      <c r="I10" s="9">
        <f>SUM(I35:I60)+I11</f>
        <v>0</v>
      </c>
      <c r="J10" s="9">
        <f>SUM(E10:I10)</f>
        <v>21515886.890000001</v>
      </c>
      <c r="K10" s="13"/>
      <c r="L10" s="45"/>
      <c r="M10" s="45"/>
      <c r="N10" s="45"/>
    </row>
    <row r="11" spans="1:14" s="11" customFormat="1" ht="78">
      <c r="A11" s="25" t="s">
        <v>5</v>
      </c>
      <c r="B11" s="25" t="s">
        <v>315</v>
      </c>
      <c r="C11" s="25"/>
      <c r="D11" s="25"/>
      <c r="E11" s="14">
        <f>SUM(E12:E34)</f>
        <v>0</v>
      </c>
      <c r="F11" s="14">
        <f>SUM(F12:F34)</f>
        <v>0</v>
      </c>
      <c r="G11" s="14">
        <f>SUM(G12:G34)</f>
        <v>0</v>
      </c>
      <c r="H11" s="14">
        <f>SUM(H12:H34)</f>
        <v>0</v>
      </c>
      <c r="I11" s="14">
        <f>SUM(I12:I34)</f>
        <v>0</v>
      </c>
      <c r="J11" s="14">
        <f>SUM(E11:I11)</f>
        <v>0</v>
      </c>
      <c r="K11" s="25" t="s">
        <v>6</v>
      </c>
      <c r="L11" s="45"/>
      <c r="M11" s="45"/>
      <c r="N11" s="45"/>
    </row>
    <row r="12" spans="1:14" s="11" customFormat="1" ht="62.4">
      <c r="A12" s="25" t="s">
        <v>7</v>
      </c>
      <c r="B12" s="25" t="s">
        <v>308</v>
      </c>
      <c r="C12" s="25" t="s">
        <v>39</v>
      </c>
      <c r="D12" s="25" t="s">
        <v>8</v>
      </c>
      <c r="E12" s="14" t="s">
        <v>9</v>
      </c>
      <c r="F12" s="14" t="s">
        <v>10</v>
      </c>
      <c r="G12" s="14" t="s">
        <v>10</v>
      </c>
      <c r="H12" s="14" t="s">
        <v>10</v>
      </c>
      <c r="I12" s="14" t="s">
        <v>10</v>
      </c>
      <c r="J12" s="14">
        <f t="shared" ref="J12:J75" si="0">SUM(E12:I12)</f>
        <v>0</v>
      </c>
      <c r="K12" s="25" t="s">
        <v>11</v>
      </c>
      <c r="L12" s="45"/>
      <c r="M12" s="45"/>
      <c r="N12" s="45"/>
    </row>
    <row r="13" spans="1:14" s="11" customFormat="1" ht="62.4">
      <c r="A13" s="25" t="s">
        <v>12</v>
      </c>
      <c r="B13" s="25" t="s">
        <v>316</v>
      </c>
      <c r="C13" s="25" t="s">
        <v>39</v>
      </c>
      <c r="D13" s="25">
        <v>2027</v>
      </c>
      <c r="E13" s="14" t="s">
        <v>9</v>
      </c>
      <c r="F13" s="14" t="s">
        <v>9</v>
      </c>
      <c r="G13" s="14" t="s">
        <v>9</v>
      </c>
      <c r="H13" s="14" t="s">
        <v>10</v>
      </c>
      <c r="I13" s="14" t="s">
        <v>9</v>
      </c>
      <c r="J13" s="14">
        <f t="shared" si="0"/>
        <v>0</v>
      </c>
      <c r="K13" s="25" t="s">
        <v>11</v>
      </c>
      <c r="L13" s="45"/>
      <c r="M13" s="45"/>
      <c r="N13" s="45"/>
    </row>
    <row r="14" spans="1:14" s="11" customFormat="1" ht="62.4">
      <c r="A14" s="25" t="s">
        <v>13</v>
      </c>
      <c r="B14" s="25" t="s">
        <v>14</v>
      </c>
      <c r="C14" s="25" t="s">
        <v>39</v>
      </c>
      <c r="D14" s="25">
        <v>2028</v>
      </c>
      <c r="E14" s="14" t="s">
        <v>9</v>
      </c>
      <c r="F14" s="14" t="s">
        <v>9</v>
      </c>
      <c r="G14" s="14" t="s">
        <v>9</v>
      </c>
      <c r="H14" s="14" t="s">
        <v>9</v>
      </c>
      <c r="I14" s="14" t="s">
        <v>10</v>
      </c>
      <c r="J14" s="14">
        <f t="shared" si="0"/>
        <v>0</v>
      </c>
      <c r="K14" s="25" t="s">
        <v>11</v>
      </c>
      <c r="L14" s="45"/>
      <c r="M14" s="45"/>
      <c r="N14" s="45"/>
    </row>
    <row r="15" spans="1:14" s="11" customFormat="1" ht="62.4">
      <c r="A15" s="25" t="s">
        <v>15</v>
      </c>
      <c r="B15" s="25" t="s">
        <v>16</v>
      </c>
      <c r="C15" s="25" t="s">
        <v>39</v>
      </c>
      <c r="D15" s="25" t="s">
        <v>17</v>
      </c>
      <c r="E15" s="14" t="s">
        <v>9</v>
      </c>
      <c r="F15" s="14" t="s">
        <v>10</v>
      </c>
      <c r="G15" s="14" t="s">
        <v>10</v>
      </c>
      <c r="H15" s="14" t="s">
        <v>9</v>
      </c>
      <c r="I15" s="14" t="s">
        <v>9</v>
      </c>
      <c r="J15" s="14">
        <f t="shared" si="0"/>
        <v>0</v>
      </c>
      <c r="K15" s="25" t="s">
        <v>11</v>
      </c>
      <c r="L15" s="45"/>
      <c r="M15" s="45"/>
      <c r="N15" s="45"/>
    </row>
    <row r="16" spans="1:14" s="11" customFormat="1" ht="62.4">
      <c r="A16" s="25" t="s">
        <v>18</v>
      </c>
      <c r="B16" s="25" t="s">
        <v>19</v>
      </c>
      <c r="C16" s="25" t="s">
        <v>39</v>
      </c>
      <c r="D16" s="25" t="s">
        <v>20</v>
      </c>
      <c r="E16" s="14" t="s">
        <v>9</v>
      </c>
      <c r="F16" s="14" t="s">
        <v>9</v>
      </c>
      <c r="G16" s="14" t="s">
        <v>9</v>
      </c>
      <c r="H16" s="14" t="s">
        <v>10</v>
      </c>
      <c r="I16" s="14" t="s">
        <v>10</v>
      </c>
      <c r="J16" s="14">
        <f t="shared" si="0"/>
        <v>0</v>
      </c>
      <c r="K16" s="25" t="s">
        <v>11</v>
      </c>
      <c r="L16" s="45"/>
      <c r="M16" s="45"/>
      <c r="N16" s="45"/>
    </row>
    <row r="17" spans="1:14" s="11" customFormat="1" ht="62.4">
      <c r="A17" s="25" t="s">
        <v>21</v>
      </c>
      <c r="B17" s="25" t="s">
        <v>22</v>
      </c>
      <c r="C17" s="25" t="s">
        <v>39</v>
      </c>
      <c r="D17" s="25">
        <v>2026</v>
      </c>
      <c r="E17" s="14" t="s">
        <v>9</v>
      </c>
      <c r="F17" s="14" t="s">
        <v>9</v>
      </c>
      <c r="G17" s="14" t="s">
        <v>10</v>
      </c>
      <c r="H17" s="14" t="s">
        <v>9</v>
      </c>
      <c r="I17" s="14" t="s">
        <v>9</v>
      </c>
      <c r="J17" s="14">
        <f t="shared" si="0"/>
        <v>0</v>
      </c>
      <c r="K17" s="25" t="s">
        <v>11</v>
      </c>
      <c r="L17" s="45"/>
      <c r="M17" s="45"/>
      <c r="N17" s="45"/>
    </row>
    <row r="18" spans="1:14" s="11" customFormat="1" ht="62.4">
      <c r="A18" s="25" t="s">
        <v>23</v>
      </c>
      <c r="B18" s="25" t="s">
        <v>24</v>
      </c>
      <c r="C18" s="25" t="s">
        <v>39</v>
      </c>
      <c r="D18" s="25" t="s">
        <v>25</v>
      </c>
      <c r="E18" s="14" t="s">
        <v>9</v>
      </c>
      <c r="F18" s="14" t="s">
        <v>10</v>
      </c>
      <c r="G18" s="14" t="s">
        <v>10</v>
      </c>
      <c r="H18" s="14" t="s">
        <v>9</v>
      </c>
      <c r="I18" s="14" t="s">
        <v>9</v>
      </c>
      <c r="J18" s="14">
        <f t="shared" si="0"/>
        <v>0</v>
      </c>
      <c r="K18" s="25" t="s">
        <v>11</v>
      </c>
      <c r="L18" s="45"/>
      <c r="M18" s="45"/>
      <c r="N18" s="45"/>
    </row>
    <row r="19" spans="1:14" s="11" customFormat="1" ht="62.4">
      <c r="A19" s="25" t="s">
        <v>26</v>
      </c>
      <c r="B19" s="25" t="s">
        <v>27</v>
      </c>
      <c r="C19" s="25" t="s">
        <v>39</v>
      </c>
      <c r="D19" s="25">
        <v>2028</v>
      </c>
      <c r="E19" s="14" t="s">
        <v>9</v>
      </c>
      <c r="F19" s="14" t="s">
        <v>9</v>
      </c>
      <c r="G19" s="14" t="s">
        <v>9</v>
      </c>
      <c r="H19" s="14" t="s">
        <v>9</v>
      </c>
      <c r="I19" s="14" t="s">
        <v>10</v>
      </c>
      <c r="J19" s="14">
        <f t="shared" si="0"/>
        <v>0</v>
      </c>
      <c r="K19" s="25" t="s">
        <v>11</v>
      </c>
      <c r="L19" s="45"/>
      <c r="M19" s="45"/>
      <c r="N19" s="45"/>
    </row>
    <row r="20" spans="1:14" s="11" customFormat="1" ht="62.4">
      <c r="A20" s="25" t="s">
        <v>28</v>
      </c>
      <c r="B20" s="25" t="s">
        <v>317</v>
      </c>
      <c r="C20" s="25" t="s">
        <v>39</v>
      </c>
      <c r="D20" s="25" t="s">
        <v>29</v>
      </c>
      <c r="E20" s="14" t="s">
        <v>9</v>
      </c>
      <c r="F20" s="14" t="s">
        <v>10</v>
      </c>
      <c r="G20" s="14" t="s">
        <v>9</v>
      </c>
      <c r="H20" s="14" t="s">
        <v>9</v>
      </c>
      <c r="I20" s="14" t="s">
        <v>9</v>
      </c>
      <c r="J20" s="14">
        <f t="shared" si="0"/>
        <v>0</v>
      </c>
      <c r="K20" s="25" t="s">
        <v>11</v>
      </c>
      <c r="L20" s="45"/>
      <c r="M20" s="45"/>
      <c r="N20" s="45"/>
    </row>
    <row r="21" spans="1:14" s="11" customFormat="1" ht="62.4">
      <c r="A21" s="25" t="s">
        <v>30</v>
      </c>
      <c r="B21" s="25" t="s">
        <v>318</v>
      </c>
      <c r="C21" s="25" t="s">
        <v>39</v>
      </c>
      <c r="D21" s="25">
        <v>2025</v>
      </c>
      <c r="E21" s="14" t="s">
        <v>9</v>
      </c>
      <c r="F21" s="14" t="s">
        <v>10</v>
      </c>
      <c r="G21" s="14" t="s">
        <v>9</v>
      </c>
      <c r="H21" s="14" t="s">
        <v>9</v>
      </c>
      <c r="I21" s="14" t="s">
        <v>9</v>
      </c>
      <c r="J21" s="14">
        <f t="shared" si="0"/>
        <v>0</v>
      </c>
      <c r="K21" s="25" t="s">
        <v>11</v>
      </c>
      <c r="L21" s="45"/>
      <c r="M21" s="45"/>
      <c r="N21" s="45"/>
    </row>
    <row r="22" spans="1:14" s="11" customFormat="1" ht="62.4">
      <c r="A22" s="25" t="s">
        <v>31</v>
      </c>
      <c r="B22" s="25" t="s">
        <v>319</v>
      </c>
      <c r="C22" s="25" t="s">
        <v>39</v>
      </c>
      <c r="D22" s="25">
        <v>2025</v>
      </c>
      <c r="E22" s="14" t="s">
        <v>9</v>
      </c>
      <c r="F22" s="14" t="s">
        <v>10</v>
      </c>
      <c r="G22" s="14" t="s">
        <v>9</v>
      </c>
      <c r="H22" s="14" t="s">
        <v>9</v>
      </c>
      <c r="I22" s="14" t="s">
        <v>9</v>
      </c>
      <c r="J22" s="14">
        <f t="shared" si="0"/>
        <v>0</v>
      </c>
      <c r="K22" s="25" t="s">
        <v>11</v>
      </c>
      <c r="L22" s="45"/>
      <c r="M22" s="45"/>
      <c r="N22" s="45"/>
    </row>
    <row r="23" spans="1:14" s="11" customFormat="1" ht="62.4">
      <c r="A23" s="25" t="s">
        <v>32</v>
      </c>
      <c r="B23" s="25" t="s">
        <v>309</v>
      </c>
      <c r="C23" s="25" t="s">
        <v>39</v>
      </c>
      <c r="D23" s="25">
        <v>2025</v>
      </c>
      <c r="E23" s="14" t="s">
        <v>9</v>
      </c>
      <c r="F23" s="14" t="s">
        <v>10</v>
      </c>
      <c r="G23" s="14" t="s">
        <v>9</v>
      </c>
      <c r="H23" s="14" t="s">
        <v>9</v>
      </c>
      <c r="I23" s="14" t="s">
        <v>9</v>
      </c>
      <c r="J23" s="14">
        <f t="shared" si="0"/>
        <v>0</v>
      </c>
      <c r="K23" s="25" t="s">
        <v>11</v>
      </c>
      <c r="L23" s="45"/>
      <c r="M23" s="45"/>
      <c r="N23" s="45"/>
    </row>
    <row r="24" spans="1:14" s="11" customFormat="1" ht="62.4">
      <c r="A24" s="25" t="s">
        <v>33</v>
      </c>
      <c r="B24" s="25" t="s">
        <v>320</v>
      </c>
      <c r="C24" s="25" t="s">
        <v>39</v>
      </c>
      <c r="D24" s="25">
        <v>2025</v>
      </c>
      <c r="E24" s="14" t="s">
        <v>9</v>
      </c>
      <c r="F24" s="14" t="s">
        <v>10</v>
      </c>
      <c r="G24" s="14" t="s">
        <v>9</v>
      </c>
      <c r="H24" s="14" t="s">
        <v>9</v>
      </c>
      <c r="I24" s="14" t="s">
        <v>9</v>
      </c>
      <c r="J24" s="14">
        <f t="shared" si="0"/>
        <v>0</v>
      </c>
      <c r="K24" s="25" t="s">
        <v>34</v>
      </c>
      <c r="L24" s="45"/>
      <c r="M24" s="45"/>
      <c r="N24" s="45"/>
    </row>
    <row r="25" spans="1:14" s="11" customFormat="1" ht="62.4">
      <c r="A25" s="25" t="s">
        <v>35</v>
      </c>
      <c r="B25" s="25" t="s">
        <v>36</v>
      </c>
      <c r="C25" s="25" t="s">
        <v>39</v>
      </c>
      <c r="D25" s="25" t="s">
        <v>29</v>
      </c>
      <c r="E25" s="14" t="s">
        <v>9</v>
      </c>
      <c r="F25" s="14" t="s">
        <v>10</v>
      </c>
      <c r="G25" s="14" t="s">
        <v>9</v>
      </c>
      <c r="H25" s="14" t="s">
        <v>9</v>
      </c>
      <c r="I25" s="14" t="s">
        <v>9</v>
      </c>
      <c r="J25" s="14">
        <f t="shared" si="0"/>
        <v>0</v>
      </c>
      <c r="K25" s="25" t="s">
        <v>11</v>
      </c>
      <c r="L25" s="45"/>
      <c r="M25" s="45"/>
      <c r="N25" s="45"/>
    </row>
    <row r="26" spans="1:14" s="11" customFormat="1" ht="62.4">
      <c r="A26" s="25" t="s">
        <v>37</v>
      </c>
      <c r="B26" s="25" t="s">
        <v>38</v>
      </c>
      <c r="C26" s="25" t="s">
        <v>39</v>
      </c>
      <c r="D26" s="25" t="s">
        <v>29</v>
      </c>
      <c r="E26" s="14" t="s">
        <v>9</v>
      </c>
      <c r="F26" s="14" t="s">
        <v>10</v>
      </c>
      <c r="G26" s="14" t="s">
        <v>9</v>
      </c>
      <c r="H26" s="14" t="s">
        <v>9</v>
      </c>
      <c r="I26" s="14" t="s">
        <v>9</v>
      </c>
      <c r="J26" s="14">
        <f t="shared" si="0"/>
        <v>0</v>
      </c>
      <c r="K26" s="25" t="s">
        <v>34</v>
      </c>
      <c r="L26" s="45"/>
      <c r="M26" s="45"/>
      <c r="N26" s="45"/>
    </row>
    <row r="27" spans="1:14" s="11" customFormat="1" ht="62.4">
      <c r="A27" s="25" t="s">
        <v>40</v>
      </c>
      <c r="B27" s="25" t="s">
        <v>41</v>
      </c>
      <c r="C27" s="25" t="s">
        <v>39</v>
      </c>
      <c r="D27" s="25">
        <v>2025</v>
      </c>
      <c r="E27" s="14" t="s">
        <v>9</v>
      </c>
      <c r="F27" s="14" t="s">
        <v>10</v>
      </c>
      <c r="G27" s="14" t="s">
        <v>9</v>
      </c>
      <c r="H27" s="14" t="s">
        <v>9</v>
      </c>
      <c r="I27" s="14" t="s">
        <v>9</v>
      </c>
      <c r="J27" s="14">
        <f t="shared" si="0"/>
        <v>0</v>
      </c>
      <c r="K27" s="25" t="s">
        <v>11</v>
      </c>
      <c r="L27" s="45"/>
      <c r="M27" s="45"/>
      <c r="N27" s="45"/>
    </row>
    <row r="28" spans="1:14" s="11" customFormat="1" ht="62.4">
      <c r="A28" s="25" t="s">
        <v>42</v>
      </c>
      <c r="B28" s="25" t="s">
        <v>43</v>
      </c>
      <c r="C28" s="25" t="s">
        <v>39</v>
      </c>
      <c r="D28" s="25" t="s">
        <v>29</v>
      </c>
      <c r="E28" s="14" t="s">
        <v>9</v>
      </c>
      <c r="F28" s="14" t="s">
        <v>10</v>
      </c>
      <c r="G28" s="14" t="s">
        <v>9</v>
      </c>
      <c r="H28" s="14" t="s">
        <v>9</v>
      </c>
      <c r="I28" s="14" t="s">
        <v>9</v>
      </c>
      <c r="J28" s="14">
        <f t="shared" si="0"/>
        <v>0</v>
      </c>
      <c r="K28" s="25" t="s">
        <v>11</v>
      </c>
      <c r="L28" s="45"/>
      <c r="M28" s="45"/>
      <c r="N28" s="45"/>
    </row>
    <row r="29" spans="1:14" s="11" customFormat="1" ht="62.4">
      <c r="A29" s="25" t="s">
        <v>44</v>
      </c>
      <c r="B29" s="25" t="s">
        <v>374</v>
      </c>
      <c r="C29" s="25" t="s">
        <v>39</v>
      </c>
      <c r="D29" s="25" t="s">
        <v>20</v>
      </c>
      <c r="E29" s="14" t="s">
        <v>9</v>
      </c>
      <c r="F29" s="14" t="s">
        <v>9</v>
      </c>
      <c r="G29" s="14" t="s">
        <v>9</v>
      </c>
      <c r="H29" s="14" t="s">
        <v>10</v>
      </c>
      <c r="I29" s="14" t="s">
        <v>10</v>
      </c>
      <c r="J29" s="14">
        <f t="shared" si="0"/>
        <v>0</v>
      </c>
      <c r="K29" s="25" t="s">
        <v>11</v>
      </c>
      <c r="L29" s="45"/>
      <c r="M29" s="45"/>
      <c r="N29" s="45"/>
    </row>
    <row r="30" spans="1:14" s="11" customFormat="1" ht="62.4">
      <c r="A30" s="25" t="s">
        <v>45</v>
      </c>
      <c r="B30" s="25" t="s">
        <v>321</v>
      </c>
      <c r="C30" s="25" t="s">
        <v>39</v>
      </c>
      <c r="D30" s="25" t="s">
        <v>20</v>
      </c>
      <c r="E30" s="14" t="s">
        <v>9</v>
      </c>
      <c r="F30" s="14" t="s">
        <v>9</v>
      </c>
      <c r="G30" s="14" t="s">
        <v>9</v>
      </c>
      <c r="H30" s="14" t="s">
        <v>10</v>
      </c>
      <c r="I30" s="14" t="s">
        <v>10</v>
      </c>
      <c r="J30" s="14">
        <f t="shared" si="0"/>
        <v>0</v>
      </c>
      <c r="K30" s="25" t="s">
        <v>11</v>
      </c>
      <c r="L30" s="45"/>
      <c r="M30" s="45"/>
      <c r="N30" s="45"/>
    </row>
    <row r="31" spans="1:14" s="11" customFormat="1" ht="62.4">
      <c r="A31" s="25" t="s">
        <v>46</v>
      </c>
      <c r="B31" s="25" t="s">
        <v>322</v>
      </c>
      <c r="C31" s="25" t="s">
        <v>39</v>
      </c>
      <c r="D31" s="25" t="s">
        <v>20</v>
      </c>
      <c r="E31" s="14" t="s">
        <v>9</v>
      </c>
      <c r="F31" s="14" t="s">
        <v>9</v>
      </c>
      <c r="G31" s="14" t="s">
        <v>9</v>
      </c>
      <c r="H31" s="14" t="s">
        <v>10</v>
      </c>
      <c r="I31" s="14" t="s">
        <v>10</v>
      </c>
      <c r="J31" s="14">
        <f t="shared" si="0"/>
        <v>0</v>
      </c>
      <c r="K31" s="25" t="s">
        <v>11</v>
      </c>
      <c r="L31" s="45"/>
      <c r="M31" s="45"/>
      <c r="N31" s="45"/>
    </row>
    <row r="32" spans="1:14" s="11" customFormat="1" ht="62.4">
      <c r="A32" s="25" t="s">
        <v>47</v>
      </c>
      <c r="B32" s="25" t="s">
        <v>323</v>
      </c>
      <c r="C32" s="25" t="s">
        <v>39</v>
      </c>
      <c r="D32" s="25" t="s">
        <v>48</v>
      </c>
      <c r="E32" s="14" t="s">
        <v>9</v>
      </c>
      <c r="F32" s="14" t="s">
        <v>9</v>
      </c>
      <c r="G32" s="14" t="s">
        <v>10</v>
      </c>
      <c r="H32" s="14" t="s">
        <v>10</v>
      </c>
      <c r="I32" s="14" t="s">
        <v>10</v>
      </c>
      <c r="J32" s="14">
        <f t="shared" si="0"/>
        <v>0</v>
      </c>
      <c r="K32" s="25" t="s">
        <v>11</v>
      </c>
      <c r="L32" s="45"/>
      <c r="M32" s="45"/>
      <c r="N32" s="45"/>
    </row>
    <row r="33" spans="1:14" s="11" customFormat="1" ht="62.4">
      <c r="A33" s="25" t="s">
        <v>49</v>
      </c>
      <c r="B33" s="25" t="s">
        <v>324</v>
      </c>
      <c r="C33" s="25" t="s">
        <v>39</v>
      </c>
      <c r="D33" s="25">
        <v>2028</v>
      </c>
      <c r="E33" s="14" t="s">
        <v>9</v>
      </c>
      <c r="F33" s="14" t="s">
        <v>9</v>
      </c>
      <c r="G33" s="14" t="s">
        <v>9</v>
      </c>
      <c r="H33" s="14" t="s">
        <v>9</v>
      </c>
      <c r="I33" s="14" t="s">
        <v>10</v>
      </c>
      <c r="J33" s="14">
        <f t="shared" si="0"/>
        <v>0</v>
      </c>
      <c r="K33" s="25" t="s">
        <v>11</v>
      </c>
      <c r="L33" s="45"/>
      <c r="M33" s="45"/>
      <c r="N33" s="45"/>
    </row>
    <row r="34" spans="1:14" s="11" customFormat="1" ht="62.4">
      <c r="A34" s="25" t="s">
        <v>50</v>
      </c>
      <c r="B34" s="25" t="s">
        <v>51</v>
      </c>
      <c r="C34" s="25" t="s">
        <v>39</v>
      </c>
      <c r="D34" s="25">
        <v>2027</v>
      </c>
      <c r="E34" s="14" t="s">
        <v>9</v>
      </c>
      <c r="F34" s="14" t="s">
        <v>9</v>
      </c>
      <c r="G34" s="14" t="s">
        <v>9</v>
      </c>
      <c r="H34" s="14" t="s">
        <v>10</v>
      </c>
      <c r="I34" s="14" t="s">
        <v>9</v>
      </c>
      <c r="J34" s="14">
        <f t="shared" si="0"/>
        <v>0</v>
      </c>
      <c r="K34" s="25" t="s">
        <v>11</v>
      </c>
      <c r="L34" s="45"/>
      <c r="M34" s="45"/>
      <c r="N34" s="45"/>
    </row>
    <row r="35" spans="1:14" s="11" customFormat="1" ht="62.4">
      <c r="A35" s="25" t="s">
        <v>52</v>
      </c>
      <c r="B35" s="25" t="s">
        <v>325</v>
      </c>
      <c r="C35" s="25" t="s">
        <v>39</v>
      </c>
      <c r="D35" s="25" t="s">
        <v>29</v>
      </c>
      <c r="E35" s="14">
        <v>212524.21</v>
      </c>
      <c r="F35" s="14">
        <v>107607</v>
      </c>
      <c r="G35" s="15" t="s">
        <v>9</v>
      </c>
      <c r="H35" s="15" t="s">
        <v>9</v>
      </c>
      <c r="I35" s="15" t="s">
        <v>9</v>
      </c>
      <c r="J35" s="14">
        <f t="shared" si="0"/>
        <v>320131.20999999996</v>
      </c>
      <c r="K35" s="25" t="s">
        <v>53</v>
      </c>
      <c r="L35" s="45"/>
      <c r="M35" s="45"/>
      <c r="N35" s="45"/>
    </row>
    <row r="36" spans="1:14" s="11" customFormat="1" ht="62.4">
      <c r="A36" s="25" t="s">
        <v>54</v>
      </c>
      <c r="B36" s="33" t="s">
        <v>326</v>
      </c>
      <c r="C36" s="25" t="s">
        <v>39</v>
      </c>
      <c r="D36" s="25">
        <v>2025</v>
      </c>
      <c r="E36" s="14" t="s">
        <v>9</v>
      </c>
      <c r="F36" s="14" t="s">
        <v>10</v>
      </c>
      <c r="G36" s="14" t="s">
        <v>9</v>
      </c>
      <c r="H36" s="14" t="s">
        <v>9</v>
      </c>
      <c r="I36" s="14" t="s">
        <v>9</v>
      </c>
      <c r="J36" s="14">
        <f t="shared" si="0"/>
        <v>0</v>
      </c>
      <c r="K36" s="25" t="s">
        <v>55</v>
      </c>
      <c r="L36" s="45"/>
      <c r="M36" s="45"/>
      <c r="N36" s="45"/>
    </row>
    <row r="37" spans="1:14" s="11" customFormat="1" ht="62.4">
      <c r="A37" s="25" t="s">
        <v>56</v>
      </c>
      <c r="B37" s="33" t="s">
        <v>375</v>
      </c>
      <c r="C37" s="25" t="s">
        <v>39</v>
      </c>
      <c r="D37" s="25" t="s">
        <v>29</v>
      </c>
      <c r="E37" s="14" t="s">
        <v>9</v>
      </c>
      <c r="F37" s="14" t="s">
        <v>10</v>
      </c>
      <c r="G37" s="14" t="s">
        <v>9</v>
      </c>
      <c r="H37" s="14" t="s">
        <v>9</v>
      </c>
      <c r="I37" s="14" t="s">
        <v>9</v>
      </c>
      <c r="J37" s="14">
        <f t="shared" si="0"/>
        <v>0</v>
      </c>
      <c r="K37" s="25" t="s">
        <v>55</v>
      </c>
      <c r="L37" s="45"/>
      <c r="M37" s="45"/>
      <c r="N37" s="45"/>
    </row>
    <row r="38" spans="1:14" s="11" customFormat="1" ht="78">
      <c r="A38" s="25" t="s">
        <v>57</v>
      </c>
      <c r="B38" s="33" t="s">
        <v>58</v>
      </c>
      <c r="C38" s="25" t="s">
        <v>39</v>
      </c>
      <c r="D38" s="25">
        <v>2024</v>
      </c>
      <c r="E38" s="14">
        <v>486068.3</v>
      </c>
      <c r="F38" s="14" t="s">
        <v>10</v>
      </c>
      <c r="G38" s="14" t="s">
        <v>9</v>
      </c>
      <c r="H38" s="14" t="s">
        <v>9</v>
      </c>
      <c r="I38" s="14" t="s">
        <v>9</v>
      </c>
      <c r="J38" s="14">
        <f t="shared" si="0"/>
        <v>486068.3</v>
      </c>
      <c r="K38" s="25" t="s">
        <v>55</v>
      </c>
      <c r="L38" s="45"/>
      <c r="M38" s="45"/>
      <c r="N38" s="45"/>
    </row>
    <row r="39" spans="1:14" s="11" customFormat="1" ht="62.4">
      <c r="A39" s="25" t="s">
        <v>59</v>
      </c>
      <c r="B39" s="33" t="s">
        <v>327</v>
      </c>
      <c r="C39" s="25" t="s">
        <v>39</v>
      </c>
      <c r="D39" s="25" t="s">
        <v>60</v>
      </c>
      <c r="E39" s="14">
        <v>0</v>
      </c>
      <c r="F39" s="14" t="s">
        <v>9</v>
      </c>
      <c r="G39" s="14" t="s">
        <v>10</v>
      </c>
      <c r="H39" s="14" t="s">
        <v>9</v>
      </c>
      <c r="I39" s="14" t="s">
        <v>9</v>
      </c>
      <c r="J39" s="14">
        <f t="shared" si="0"/>
        <v>0</v>
      </c>
      <c r="K39" s="25" t="s">
        <v>55</v>
      </c>
      <c r="L39" s="45"/>
      <c r="M39" s="45"/>
      <c r="N39" s="45"/>
    </row>
    <row r="40" spans="1:14" s="11" customFormat="1" ht="62.4">
      <c r="A40" s="40" t="s">
        <v>61</v>
      </c>
      <c r="B40" s="40" t="s">
        <v>368</v>
      </c>
      <c r="C40" s="25" t="s">
        <v>39</v>
      </c>
      <c r="D40" s="25" t="s">
        <v>29</v>
      </c>
      <c r="E40" s="14">
        <v>1194872.49</v>
      </c>
      <c r="F40" s="14" t="s">
        <v>9</v>
      </c>
      <c r="G40" s="16"/>
      <c r="H40" s="14" t="s">
        <v>9</v>
      </c>
      <c r="I40" s="14" t="s">
        <v>9</v>
      </c>
      <c r="J40" s="14">
        <f t="shared" si="0"/>
        <v>1194872.49</v>
      </c>
      <c r="K40" s="25" t="s">
        <v>55</v>
      </c>
      <c r="L40" s="45"/>
      <c r="M40" s="45"/>
      <c r="N40" s="45"/>
    </row>
    <row r="41" spans="1:14" s="11" customFormat="1" ht="62.4">
      <c r="A41" s="40"/>
      <c r="B41" s="40"/>
      <c r="C41" s="25" t="s">
        <v>62</v>
      </c>
      <c r="D41" s="25">
        <v>2026</v>
      </c>
      <c r="E41" s="14">
        <v>0</v>
      </c>
      <c r="F41" s="14"/>
      <c r="G41" s="14">
        <v>2205000</v>
      </c>
      <c r="H41" s="14"/>
      <c r="I41" s="14"/>
      <c r="J41" s="14">
        <f t="shared" si="0"/>
        <v>2205000</v>
      </c>
      <c r="K41" s="25"/>
      <c r="L41" s="45"/>
      <c r="M41" s="45"/>
      <c r="N41" s="45"/>
    </row>
    <row r="42" spans="1:14" s="11" customFormat="1" ht="62.4">
      <c r="A42" s="25" t="s">
        <v>63</v>
      </c>
      <c r="B42" s="25" t="s">
        <v>64</v>
      </c>
      <c r="C42" s="25" t="s">
        <v>39</v>
      </c>
      <c r="D42" s="25" t="s">
        <v>65</v>
      </c>
      <c r="E42" s="14" t="s">
        <v>9</v>
      </c>
      <c r="F42" s="14" t="s">
        <v>10</v>
      </c>
      <c r="G42" s="14" t="s">
        <v>10</v>
      </c>
      <c r="H42" s="14" t="s">
        <v>10</v>
      </c>
      <c r="I42" s="14" t="s">
        <v>9</v>
      </c>
      <c r="J42" s="14">
        <f t="shared" si="0"/>
        <v>0</v>
      </c>
      <c r="K42" s="25" t="s">
        <v>55</v>
      </c>
      <c r="L42" s="45"/>
      <c r="M42" s="45"/>
      <c r="N42" s="45"/>
    </row>
    <row r="43" spans="1:14" s="11" customFormat="1" ht="62.4">
      <c r="A43" s="25" t="s">
        <v>66</v>
      </c>
      <c r="B43" s="25" t="s">
        <v>67</v>
      </c>
      <c r="C43" s="25" t="s">
        <v>39</v>
      </c>
      <c r="D43" s="25">
        <v>2025</v>
      </c>
      <c r="E43" s="14" t="s">
        <v>9</v>
      </c>
      <c r="F43" s="14" t="s">
        <v>10</v>
      </c>
      <c r="G43" s="14" t="s">
        <v>9</v>
      </c>
      <c r="H43" s="14" t="s">
        <v>9</v>
      </c>
      <c r="I43" s="14" t="s">
        <v>9</v>
      </c>
      <c r="J43" s="14">
        <f t="shared" si="0"/>
        <v>0</v>
      </c>
      <c r="K43" s="25" t="s">
        <v>55</v>
      </c>
      <c r="L43" s="45"/>
      <c r="M43" s="45"/>
      <c r="N43" s="45"/>
    </row>
    <row r="44" spans="1:14" s="11" customFormat="1" ht="62.4">
      <c r="A44" s="25" t="s">
        <v>68</v>
      </c>
      <c r="B44" s="25" t="s">
        <v>328</v>
      </c>
      <c r="C44" s="25" t="s">
        <v>39</v>
      </c>
      <c r="D44" s="25" t="s">
        <v>20</v>
      </c>
      <c r="E44" s="14" t="s">
        <v>9</v>
      </c>
      <c r="F44" s="14" t="s">
        <v>9</v>
      </c>
      <c r="G44" s="14" t="s">
        <v>9</v>
      </c>
      <c r="H44" s="14" t="s">
        <v>10</v>
      </c>
      <c r="I44" s="14" t="s">
        <v>10</v>
      </c>
      <c r="J44" s="14">
        <f t="shared" si="0"/>
        <v>0</v>
      </c>
      <c r="K44" s="25" t="s">
        <v>55</v>
      </c>
      <c r="L44" s="45"/>
      <c r="M44" s="45"/>
      <c r="N44" s="45"/>
    </row>
    <row r="45" spans="1:14" s="11" customFormat="1" ht="78">
      <c r="A45" s="25" t="s">
        <v>69</v>
      </c>
      <c r="B45" s="25" t="s">
        <v>70</v>
      </c>
      <c r="C45" s="25" t="s">
        <v>329</v>
      </c>
      <c r="D45" s="25">
        <v>2025</v>
      </c>
      <c r="E45" s="14" t="s">
        <v>9</v>
      </c>
      <c r="F45" s="14" t="s">
        <v>10</v>
      </c>
      <c r="G45" s="14" t="s">
        <v>9</v>
      </c>
      <c r="H45" s="14" t="s">
        <v>9</v>
      </c>
      <c r="I45" s="14" t="s">
        <v>9</v>
      </c>
      <c r="J45" s="14">
        <f t="shared" si="0"/>
        <v>0</v>
      </c>
      <c r="K45" s="25" t="s">
        <v>71</v>
      </c>
      <c r="L45" s="45"/>
      <c r="M45" s="45"/>
      <c r="N45" s="45"/>
    </row>
    <row r="46" spans="1:14" s="11" customFormat="1" ht="62.4">
      <c r="A46" s="40" t="s">
        <v>72</v>
      </c>
      <c r="B46" s="40" t="s">
        <v>73</v>
      </c>
      <c r="C46" s="25" t="s">
        <v>330</v>
      </c>
      <c r="D46" s="25">
        <v>2024</v>
      </c>
      <c r="E46" s="14">
        <v>0</v>
      </c>
      <c r="F46" s="14" t="s">
        <v>9</v>
      </c>
      <c r="G46" s="16"/>
      <c r="H46" s="14" t="s">
        <v>9</v>
      </c>
      <c r="I46" s="14" t="s">
        <v>9</v>
      </c>
      <c r="J46" s="14">
        <f t="shared" si="0"/>
        <v>0</v>
      </c>
      <c r="K46" s="25" t="s">
        <v>74</v>
      </c>
      <c r="L46" s="45"/>
      <c r="M46" s="45"/>
      <c r="N46" s="45"/>
    </row>
    <row r="47" spans="1:14" s="11" customFormat="1" ht="62.4">
      <c r="A47" s="40"/>
      <c r="B47" s="40"/>
      <c r="C47" s="25" t="s">
        <v>62</v>
      </c>
      <c r="D47" s="25">
        <v>2026</v>
      </c>
      <c r="E47" s="14">
        <v>0</v>
      </c>
      <c r="F47" s="14"/>
      <c r="G47" s="14">
        <v>1795612</v>
      </c>
      <c r="H47" s="14"/>
      <c r="I47" s="14"/>
      <c r="J47" s="14">
        <f t="shared" si="0"/>
        <v>1795612</v>
      </c>
      <c r="K47" s="25"/>
      <c r="L47" s="45"/>
      <c r="M47" s="45"/>
      <c r="N47" s="45"/>
    </row>
    <row r="48" spans="1:14" s="11" customFormat="1" ht="62.4">
      <c r="A48" s="25" t="s">
        <v>75</v>
      </c>
      <c r="B48" s="25" t="s">
        <v>76</v>
      </c>
      <c r="C48" s="25" t="s">
        <v>330</v>
      </c>
      <c r="D48" s="25" t="s">
        <v>77</v>
      </c>
      <c r="E48" s="14" t="s">
        <v>9</v>
      </c>
      <c r="F48" s="14" t="s">
        <v>10</v>
      </c>
      <c r="G48" s="14" t="s">
        <v>10</v>
      </c>
      <c r="H48" s="14" t="s">
        <v>10</v>
      </c>
      <c r="I48" s="14" t="s">
        <v>10</v>
      </c>
      <c r="J48" s="14">
        <f t="shared" si="0"/>
        <v>0</v>
      </c>
      <c r="K48" s="25" t="s">
        <v>78</v>
      </c>
      <c r="L48" s="45"/>
      <c r="M48" s="45"/>
      <c r="N48" s="45"/>
    </row>
    <row r="49" spans="1:14" s="11" customFormat="1" ht="62.4">
      <c r="A49" s="25" t="s">
        <v>79</v>
      </c>
      <c r="B49" s="25" t="s">
        <v>80</v>
      </c>
      <c r="C49" s="25" t="s">
        <v>330</v>
      </c>
      <c r="D49" s="25">
        <v>2024</v>
      </c>
      <c r="E49" s="14" t="s">
        <v>9</v>
      </c>
      <c r="F49" s="14" t="s">
        <v>10</v>
      </c>
      <c r="G49" s="14" t="s">
        <v>10</v>
      </c>
      <c r="H49" s="14" t="s">
        <v>10</v>
      </c>
      <c r="I49" s="14" t="s">
        <v>10</v>
      </c>
      <c r="J49" s="14">
        <f t="shared" si="0"/>
        <v>0</v>
      </c>
      <c r="K49" s="25" t="s">
        <v>78</v>
      </c>
      <c r="L49" s="45"/>
      <c r="M49" s="45"/>
      <c r="N49" s="45"/>
    </row>
    <row r="50" spans="1:14" s="11" customFormat="1" ht="93.6">
      <c r="A50" s="25" t="s">
        <v>81</v>
      </c>
      <c r="B50" s="25" t="s">
        <v>82</v>
      </c>
      <c r="C50" s="25" t="s">
        <v>330</v>
      </c>
      <c r="D50" s="25" t="s">
        <v>77</v>
      </c>
      <c r="E50" s="14" t="s">
        <v>9</v>
      </c>
      <c r="F50" s="14" t="s">
        <v>10</v>
      </c>
      <c r="G50" s="14" t="s">
        <v>10</v>
      </c>
      <c r="H50" s="14" t="s">
        <v>10</v>
      </c>
      <c r="I50" s="14" t="s">
        <v>10</v>
      </c>
      <c r="J50" s="14">
        <f t="shared" si="0"/>
        <v>0</v>
      </c>
      <c r="K50" s="25" t="s">
        <v>83</v>
      </c>
      <c r="L50" s="45"/>
      <c r="M50" s="45"/>
      <c r="N50" s="45"/>
    </row>
    <row r="51" spans="1:14" s="11" customFormat="1" ht="62.4">
      <c r="A51" s="25" t="s">
        <v>84</v>
      </c>
      <c r="B51" s="25" t="s">
        <v>331</v>
      </c>
      <c r="C51" s="25" t="s">
        <v>330</v>
      </c>
      <c r="D51" s="25" t="s">
        <v>8</v>
      </c>
      <c r="E51" s="14" t="s">
        <v>9</v>
      </c>
      <c r="F51" s="14" t="s">
        <v>10</v>
      </c>
      <c r="G51" s="14" t="s">
        <v>10</v>
      </c>
      <c r="H51" s="14" t="s">
        <v>10</v>
      </c>
      <c r="I51" s="14" t="s">
        <v>10</v>
      </c>
      <c r="J51" s="14">
        <f t="shared" si="0"/>
        <v>0</v>
      </c>
      <c r="K51" s="25" t="s">
        <v>85</v>
      </c>
      <c r="L51" s="45"/>
      <c r="M51" s="45"/>
      <c r="N51" s="45"/>
    </row>
    <row r="52" spans="1:14" s="11" customFormat="1" ht="78">
      <c r="A52" s="25" t="s">
        <v>86</v>
      </c>
      <c r="B52" s="25" t="s">
        <v>87</v>
      </c>
      <c r="C52" s="25" t="s">
        <v>332</v>
      </c>
      <c r="D52" s="25" t="s">
        <v>29</v>
      </c>
      <c r="E52" s="14" t="s">
        <v>9</v>
      </c>
      <c r="F52" s="14" t="s">
        <v>10</v>
      </c>
      <c r="G52" s="14" t="s">
        <v>10</v>
      </c>
      <c r="H52" s="14" t="s">
        <v>9</v>
      </c>
      <c r="I52" s="14" t="s">
        <v>9</v>
      </c>
      <c r="J52" s="14">
        <f t="shared" si="0"/>
        <v>0</v>
      </c>
      <c r="K52" s="25" t="s">
        <v>88</v>
      </c>
      <c r="L52" s="45"/>
      <c r="M52" s="45"/>
      <c r="N52" s="45"/>
    </row>
    <row r="53" spans="1:14" s="11" customFormat="1" ht="124.8">
      <c r="A53" s="25" t="s">
        <v>89</v>
      </c>
      <c r="B53" s="25" t="s">
        <v>90</v>
      </c>
      <c r="C53" s="25" t="s">
        <v>332</v>
      </c>
      <c r="D53" s="25" t="s">
        <v>25</v>
      </c>
      <c r="E53" s="14" t="s">
        <v>9</v>
      </c>
      <c r="F53" s="14" t="s">
        <v>9</v>
      </c>
      <c r="G53" s="14" t="s">
        <v>10</v>
      </c>
      <c r="H53" s="14" t="s">
        <v>10</v>
      </c>
      <c r="I53" s="14" t="s">
        <v>9</v>
      </c>
      <c r="J53" s="14">
        <f t="shared" si="0"/>
        <v>0</v>
      </c>
      <c r="K53" s="25" t="s">
        <v>91</v>
      </c>
      <c r="L53" s="45"/>
      <c r="M53" s="45"/>
      <c r="N53" s="45"/>
    </row>
    <row r="54" spans="1:14" s="11" customFormat="1" ht="124.8">
      <c r="A54" s="25" t="s">
        <v>92</v>
      </c>
      <c r="B54" s="25" t="s">
        <v>366</v>
      </c>
      <c r="C54" s="25" t="s">
        <v>62</v>
      </c>
      <c r="D54" s="25">
        <v>2024</v>
      </c>
      <c r="E54" s="14">
        <v>0</v>
      </c>
      <c r="F54" s="14" t="s">
        <v>9</v>
      </c>
      <c r="G54" s="14">
        <v>13623129</v>
      </c>
      <c r="H54" s="14" t="s">
        <v>9</v>
      </c>
      <c r="I54" s="14" t="s">
        <v>9</v>
      </c>
      <c r="J54" s="14">
        <f t="shared" si="0"/>
        <v>13623129</v>
      </c>
      <c r="K54" s="25" t="s">
        <v>91</v>
      </c>
      <c r="L54" s="45"/>
      <c r="M54" s="45"/>
      <c r="N54" s="45"/>
    </row>
    <row r="55" spans="1:14" s="11" customFormat="1" ht="109.2">
      <c r="A55" s="25" t="s">
        <v>93</v>
      </c>
      <c r="B55" s="25" t="s">
        <v>94</v>
      </c>
      <c r="C55" s="25" t="s">
        <v>333</v>
      </c>
      <c r="D55" s="25" t="s">
        <v>77</v>
      </c>
      <c r="E55" s="14" t="s">
        <v>9</v>
      </c>
      <c r="F55" s="14" t="s">
        <v>10</v>
      </c>
      <c r="G55" s="14" t="s">
        <v>10</v>
      </c>
      <c r="H55" s="14" t="s">
        <v>10</v>
      </c>
      <c r="I55" s="14" t="s">
        <v>10</v>
      </c>
      <c r="J55" s="14">
        <f t="shared" si="0"/>
        <v>0</v>
      </c>
      <c r="K55" s="25" t="s">
        <v>95</v>
      </c>
      <c r="L55" s="45"/>
      <c r="M55" s="45"/>
      <c r="N55" s="45"/>
    </row>
    <row r="56" spans="1:14" s="11" customFormat="1" ht="109.2">
      <c r="A56" s="25" t="s">
        <v>96</v>
      </c>
      <c r="B56" s="25" t="s">
        <v>97</v>
      </c>
      <c r="C56" s="25" t="s">
        <v>333</v>
      </c>
      <c r="D56" s="25" t="s">
        <v>77</v>
      </c>
      <c r="E56" s="14" t="s">
        <v>9</v>
      </c>
      <c r="F56" s="14" t="s">
        <v>10</v>
      </c>
      <c r="G56" s="14" t="s">
        <v>10</v>
      </c>
      <c r="H56" s="14" t="s">
        <v>10</v>
      </c>
      <c r="I56" s="14" t="s">
        <v>10</v>
      </c>
      <c r="J56" s="14">
        <f t="shared" si="0"/>
        <v>0</v>
      </c>
      <c r="K56" s="25" t="s">
        <v>98</v>
      </c>
      <c r="L56" s="45"/>
      <c r="M56" s="45"/>
      <c r="N56" s="45"/>
    </row>
    <row r="57" spans="1:14" s="11" customFormat="1" ht="93.6">
      <c r="A57" s="25" t="s">
        <v>99</v>
      </c>
      <c r="B57" s="25" t="s">
        <v>100</v>
      </c>
      <c r="C57" s="25" t="s">
        <v>39</v>
      </c>
      <c r="D57" s="25" t="s">
        <v>17</v>
      </c>
      <c r="E57" s="14" t="s">
        <v>9</v>
      </c>
      <c r="F57" s="14" t="s">
        <v>10</v>
      </c>
      <c r="G57" s="14" t="s">
        <v>10</v>
      </c>
      <c r="H57" s="14" t="s">
        <v>10</v>
      </c>
      <c r="I57" s="14" t="s">
        <v>10</v>
      </c>
      <c r="J57" s="14">
        <f t="shared" si="0"/>
        <v>0</v>
      </c>
      <c r="K57" s="25" t="s">
        <v>11</v>
      </c>
      <c r="L57" s="45"/>
      <c r="M57" s="45"/>
      <c r="N57" s="45"/>
    </row>
    <row r="58" spans="1:14" s="11" customFormat="1" ht="62.4">
      <c r="A58" s="25" t="s">
        <v>101</v>
      </c>
      <c r="B58" s="25" t="s">
        <v>334</v>
      </c>
      <c r="C58" s="25" t="s">
        <v>39</v>
      </c>
      <c r="D58" s="25">
        <v>2025</v>
      </c>
      <c r="E58" s="14" t="s">
        <v>9</v>
      </c>
      <c r="F58" s="14" t="s">
        <v>10</v>
      </c>
      <c r="G58" s="14" t="s">
        <v>9</v>
      </c>
      <c r="H58" s="14" t="s">
        <v>9</v>
      </c>
      <c r="I58" s="14" t="s">
        <v>9</v>
      </c>
      <c r="J58" s="14">
        <f t="shared" si="0"/>
        <v>0</v>
      </c>
      <c r="K58" s="25" t="s">
        <v>55</v>
      </c>
      <c r="L58" s="45"/>
      <c r="M58" s="45"/>
      <c r="N58" s="45"/>
    </row>
    <row r="59" spans="1:14" s="11" customFormat="1" ht="78">
      <c r="A59" s="25" t="s">
        <v>102</v>
      </c>
      <c r="B59" s="25" t="s">
        <v>335</v>
      </c>
      <c r="C59" s="25" t="s">
        <v>39</v>
      </c>
      <c r="D59" s="25">
        <v>2025</v>
      </c>
      <c r="E59" s="14" t="s">
        <v>9</v>
      </c>
      <c r="F59" s="14">
        <v>901889.89</v>
      </c>
      <c r="G59" s="14"/>
      <c r="H59" s="14" t="s">
        <v>9</v>
      </c>
      <c r="I59" s="14" t="s">
        <v>9</v>
      </c>
      <c r="J59" s="14">
        <f t="shared" si="0"/>
        <v>901889.89</v>
      </c>
      <c r="K59" s="25" t="s">
        <v>103</v>
      </c>
      <c r="L59" s="45"/>
      <c r="M59" s="45"/>
      <c r="N59" s="45"/>
    </row>
    <row r="60" spans="1:14" s="11" customFormat="1" ht="78">
      <c r="A60" s="25" t="s">
        <v>104</v>
      </c>
      <c r="B60" s="25" t="s">
        <v>336</v>
      </c>
      <c r="C60" s="25" t="s">
        <v>39</v>
      </c>
      <c r="D60" s="25">
        <v>2025</v>
      </c>
      <c r="E60" s="14" t="s">
        <v>9</v>
      </c>
      <c r="F60" s="14"/>
      <c r="G60" s="14">
        <v>989184</v>
      </c>
      <c r="H60" s="14" t="s">
        <v>9</v>
      </c>
      <c r="I60" s="14" t="s">
        <v>9</v>
      </c>
      <c r="J60" s="14">
        <f t="shared" si="0"/>
        <v>989184</v>
      </c>
      <c r="K60" s="25" t="s">
        <v>103</v>
      </c>
      <c r="L60" s="45"/>
      <c r="M60" s="45"/>
      <c r="N60" s="45"/>
    </row>
    <row r="61" spans="1:14" s="11" customFormat="1" ht="15.6" customHeight="1">
      <c r="A61" s="41" t="s">
        <v>105</v>
      </c>
      <c r="B61" s="42"/>
      <c r="C61" s="42"/>
      <c r="D61" s="43"/>
      <c r="E61" s="9">
        <f>SUM(E69:E74)+E62</f>
        <v>0</v>
      </c>
      <c r="F61" s="9">
        <f>SUM(F69:F74)+F62</f>
        <v>49467.6</v>
      </c>
      <c r="G61" s="9">
        <f>SUM(G69:G74)+G62</f>
        <v>20000</v>
      </c>
      <c r="H61" s="9">
        <f>SUM(H69:H74)+H62</f>
        <v>0</v>
      </c>
      <c r="I61" s="9">
        <f>SUM(I69:I74)+I62</f>
        <v>0</v>
      </c>
      <c r="J61" s="9">
        <f t="shared" si="0"/>
        <v>69467.600000000006</v>
      </c>
      <c r="K61" s="13"/>
      <c r="L61" s="10"/>
      <c r="M61" s="10"/>
      <c r="N61" s="10"/>
    </row>
    <row r="62" spans="1:14" s="11" customFormat="1" ht="31.2">
      <c r="A62" s="25" t="s">
        <v>106</v>
      </c>
      <c r="B62" s="25" t="s">
        <v>107</v>
      </c>
      <c r="C62" s="13"/>
      <c r="D62" s="13"/>
      <c r="E62" s="14">
        <f>SUM(E63:E68)</f>
        <v>0</v>
      </c>
      <c r="F62" s="14">
        <f>SUM(F63:F68)</f>
        <v>0</v>
      </c>
      <c r="G62" s="14">
        <f>SUM(G63:G68)</f>
        <v>0</v>
      </c>
      <c r="H62" s="14">
        <f>SUM(H63:H68)</f>
        <v>0</v>
      </c>
      <c r="I62" s="14">
        <f>SUM(I63:I68)</f>
        <v>0</v>
      </c>
      <c r="J62" s="14">
        <f t="shared" si="0"/>
        <v>0</v>
      </c>
      <c r="K62" s="13"/>
      <c r="L62" s="45"/>
      <c r="M62" s="45"/>
      <c r="N62" s="45"/>
    </row>
    <row r="63" spans="1:14" s="11" customFormat="1" ht="62.4">
      <c r="A63" s="25" t="s">
        <v>108</v>
      </c>
      <c r="B63" s="25" t="s">
        <v>109</v>
      </c>
      <c r="C63" s="25" t="s">
        <v>110</v>
      </c>
      <c r="D63" s="25" t="s">
        <v>77</v>
      </c>
      <c r="E63" s="14" t="s">
        <v>10</v>
      </c>
      <c r="F63" s="14" t="s">
        <v>10</v>
      </c>
      <c r="G63" s="14" t="s">
        <v>10</v>
      </c>
      <c r="H63" s="14" t="s">
        <v>10</v>
      </c>
      <c r="I63" s="14" t="s">
        <v>10</v>
      </c>
      <c r="J63" s="14">
        <f t="shared" si="0"/>
        <v>0</v>
      </c>
      <c r="K63" s="25" t="s">
        <v>55</v>
      </c>
      <c r="L63" s="45"/>
      <c r="M63" s="45"/>
      <c r="N63" s="45"/>
    </row>
    <row r="64" spans="1:14" s="11" customFormat="1" ht="78">
      <c r="A64" s="26" t="s">
        <v>337</v>
      </c>
      <c r="B64" s="25" t="s">
        <v>111</v>
      </c>
      <c r="C64" s="25" t="s">
        <v>112</v>
      </c>
      <c r="D64" s="25" t="s">
        <v>77</v>
      </c>
      <c r="E64" s="14">
        <v>0</v>
      </c>
      <c r="F64" s="14">
        <v>0</v>
      </c>
      <c r="G64" s="14" t="s">
        <v>10</v>
      </c>
      <c r="H64" s="14" t="s">
        <v>10</v>
      </c>
      <c r="I64" s="14" t="s">
        <v>10</v>
      </c>
      <c r="J64" s="14">
        <f t="shared" si="0"/>
        <v>0</v>
      </c>
      <c r="K64" s="25" t="s">
        <v>113</v>
      </c>
      <c r="L64" s="45"/>
      <c r="M64" s="45"/>
      <c r="N64" s="45"/>
    </row>
    <row r="65" spans="1:14" s="11" customFormat="1" ht="46.8">
      <c r="A65" s="25" t="s">
        <v>114</v>
      </c>
      <c r="B65" s="25" t="s">
        <v>115</v>
      </c>
      <c r="C65" s="25" t="s">
        <v>110</v>
      </c>
      <c r="D65" s="25" t="s">
        <v>77</v>
      </c>
      <c r="E65" s="14" t="s">
        <v>10</v>
      </c>
      <c r="F65" s="14" t="s">
        <v>10</v>
      </c>
      <c r="G65" s="14" t="s">
        <v>10</v>
      </c>
      <c r="H65" s="14" t="s">
        <v>10</v>
      </c>
      <c r="I65" s="14" t="s">
        <v>10</v>
      </c>
      <c r="J65" s="14">
        <f t="shared" si="0"/>
        <v>0</v>
      </c>
      <c r="K65" s="25" t="s">
        <v>116</v>
      </c>
      <c r="L65" s="45"/>
      <c r="M65" s="45"/>
      <c r="N65" s="45"/>
    </row>
    <row r="66" spans="1:14" s="11" customFormat="1" ht="62.4">
      <c r="A66" s="26" t="s">
        <v>338</v>
      </c>
      <c r="B66" s="25" t="s">
        <v>117</v>
      </c>
      <c r="C66" s="25" t="s">
        <v>110</v>
      </c>
      <c r="D66" s="25" t="s">
        <v>77</v>
      </c>
      <c r="E66" s="14" t="s">
        <v>10</v>
      </c>
      <c r="F66" s="14" t="s">
        <v>10</v>
      </c>
      <c r="G66" s="14" t="s">
        <v>10</v>
      </c>
      <c r="H66" s="14" t="s">
        <v>10</v>
      </c>
      <c r="I66" s="14" t="s">
        <v>10</v>
      </c>
      <c r="J66" s="14">
        <f t="shared" si="0"/>
        <v>0</v>
      </c>
      <c r="K66" s="25" t="s">
        <v>118</v>
      </c>
      <c r="L66" s="45"/>
      <c r="M66" s="45"/>
      <c r="N66" s="45"/>
    </row>
    <row r="67" spans="1:14" s="11" customFormat="1" ht="109.2">
      <c r="A67" s="25" t="s">
        <v>119</v>
      </c>
      <c r="B67" s="25" t="s">
        <v>120</v>
      </c>
      <c r="C67" s="25" t="s">
        <v>121</v>
      </c>
      <c r="D67" s="25" t="s">
        <v>77</v>
      </c>
      <c r="E67" s="14" t="s">
        <v>9</v>
      </c>
      <c r="F67" s="14" t="s">
        <v>10</v>
      </c>
      <c r="G67" s="14" t="s">
        <v>10</v>
      </c>
      <c r="H67" s="14" t="s">
        <v>10</v>
      </c>
      <c r="I67" s="14" t="s">
        <v>10</v>
      </c>
      <c r="J67" s="14">
        <f t="shared" si="0"/>
        <v>0</v>
      </c>
      <c r="K67" s="25" t="s">
        <v>122</v>
      </c>
      <c r="L67" s="45"/>
      <c r="M67" s="45"/>
      <c r="N67" s="45"/>
    </row>
    <row r="68" spans="1:14" s="11" customFormat="1" ht="109.2">
      <c r="A68" s="25" t="s">
        <v>123</v>
      </c>
      <c r="B68" s="25" t="s">
        <v>124</v>
      </c>
      <c r="C68" s="25" t="s">
        <v>121</v>
      </c>
      <c r="D68" s="25" t="s">
        <v>8</v>
      </c>
      <c r="E68" s="14" t="s">
        <v>9</v>
      </c>
      <c r="F68" s="14" t="s">
        <v>10</v>
      </c>
      <c r="G68" s="14" t="s">
        <v>10</v>
      </c>
      <c r="H68" s="14" t="s">
        <v>10</v>
      </c>
      <c r="I68" s="14" t="s">
        <v>10</v>
      </c>
      <c r="J68" s="14">
        <f t="shared" si="0"/>
        <v>0</v>
      </c>
      <c r="K68" s="25" t="s">
        <v>125</v>
      </c>
      <c r="L68" s="45"/>
      <c r="M68" s="45"/>
      <c r="N68" s="45"/>
    </row>
    <row r="69" spans="1:14" s="11" customFormat="1" ht="109.2">
      <c r="A69" s="25" t="s">
        <v>126</v>
      </c>
      <c r="B69" s="25" t="s">
        <v>127</v>
      </c>
      <c r="C69" s="25" t="s">
        <v>121</v>
      </c>
      <c r="D69" s="25" t="s">
        <v>77</v>
      </c>
      <c r="E69" s="14" t="s">
        <v>10</v>
      </c>
      <c r="F69" s="14" t="s">
        <v>10</v>
      </c>
      <c r="G69" s="14" t="s">
        <v>10</v>
      </c>
      <c r="H69" s="14" t="s">
        <v>10</v>
      </c>
      <c r="I69" s="14" t="s">
        <v>10</v>
      </c>
      <c r="J69" s="14">
        <f t="shared" si="0"/>
        <v>0</v>
      </c>
      <c r="K69" s="25" t="s">
        <v>128</v>
      </c>
      <c r="L69" s="45"/>
      <c r="M69" s="45"/>
      <c r="N69" s="45"/>
    </row>
    <row r="70" spans="1:14" s="11" customFormat="1" ht="109.2">
      <c r="A70" s="25" t="s">
        <v>129</v>
      </c>
      <c r="B70" s="25" t="s">
        <v>130</v>
      </c>
      <c r="C70" s="25" t="s">
        <v>121</v>
      </c>
      <c r="D70" s="25" t="s">
        <v>77</v>
      </c>
      <c r="E70" s="14" t="s">
        <v>10</v>
      </c>
      <c r="F70" s="14">
        <v>49467.6</v>
      </c>
      <c r="G70" s="14">
        <v>20000</v>
      </c>
      <c r="H70" s="14" t="s">
        <v>10</v>
      </c>
      <c r="I70" s="14" t="s">
        <v>10</v>
      </c>
      <c r="J70" s="14">
        <f t="shared" si="0"/>
        <v>69467.600000000006</v>
      </c>
      <c r="K70" s="25" t="s">
        <v>131</v>
      </c>
      <c r="L70" s="45"/>
      <c r="M70" s="45"/>
      <c r="N70" s="45"/>
    </row>
    <row r="71" spans="1:14" s="11" customFormat="1" ht="109.2">
      <c r="A71" s="25" t="s">
        <v>132</v>
      </c>
      <c r="B71" s="25" t="s">
        <v>133</v>
      </c>
      <c r="C71" s="25" t="s">
        <v>121</v>
      </c>
      <c r="D71" s="25" t="s">
        <v>77</v>
      </c>
      <c r="E71" s="14" t="s">
        <v>9</v>
      </c>
      <c r="F71" s="14" t="s">
        <v>10</v>
      </c>
      <c r="G71" s="14" t="s">
        <v>10</v>
      </c>
      <c r="H71" s="14" t="s">
        <v>10</v>
      </c>
      <c r="I71" s="14" t="s">
        <v>10</v>
      </c>
      <c r="J71" s="14">
        <f t="shared" si="0"/>
        <v>0</v>
      </c>
      <c r="K71" s="25" t="s">
        <v>134</v>
      </c>
      <c r="L71" s="45"/>
      <c r="M71" s="45"/>
      <c r="N71" s="45"/>
    </row>
    <row r="72" spans="1:14" s="11" customFormat="1" ht="109.2">
      <c r="A72" s="25" t="s">
        <v>135</v>
      </c>
      <c r="B72" s="25" t="s">
        <v>136</v>
      </c>
      <c r="C72" s="25" t="s">
        <v>121</v>
      </c>
      <c r="D72" s="25" t="s">
        <v>25</v>
      </c>
      <c r="E72" s="14" t="s">
        <v>9</v>
      </c>
      <c r="F72" s="14" t="s">
        <v>9</v>
      </c>
      <c r="G72" s="14" t="s">
        <v>10</v>
      </c>
      <c r="H72" s="14" t="s">
        <v>10</v>
      </c>
      <c r="I72" s="14" t="s">
        <v>9</v>
      </c>
      <c r="J72" s="14">
        <f t="shared" si="0"/>
        <v>0</v>
      </c>
      <c r="K72" s="25" t="s">
        <v>137</v>
      </c>
      <c r="L72" s="45"/>
      <c r="M72" s="45"/>
      <c r="N72" s="45"/>
    </row>
    <row r="73" spans="1:14" s="11" customFormat="1" ht="109.2">
      <c r="A73" s="25" t="s">
        <v>138</v>
      </c>
      <c r="B73" s="25" t="s">
        <v>139</v>
      </c>
      <c r="C73" s="25" t="s">
        <v>140</v>
      </c>
      <c r="D73" s="25" t="s">
        <v>77</v>
      </c>
      <c r="E73" s="14" t="s">
        <v>9</v>
      </c>
      <c r="F73" s="14" t="s">
        <v>10</v>
      </c>
      <c r="G73" s="14" t="s">
        <v>10</v>
      </c>
      <c r="H73" s="14" t="s">
        <v>10</v>
      </c>
      <c r="I73" s="14" t="s">
        <v>10</v>
      </c>
      <c r="J73" s="14">
        <f t="shared" si="0"/>
        <v>0</v>
      </c>
      <c r="K73" s="25" t="s">
        <v>141</v>
      </c>
      <c r="L73" s="45"/>
      <c r="M73" s="45"/>
      <c r="N73" s="45"/>
    </row>
    <row r="74" spans="1:14" s="11" customFormat="1" ht="171.6">
      <c r="A74" s="25" t="s">
        <v>142</v>
      </c>
      <c r="B74" s="25" t="s">
        <v>339</v>
      </c>
      <c r="C74" s="25" t="s">
        <v>121</v>
      </c>
      <c r="D74" s="25" t="s">
        <v>77</v>
      </c>
      <c r="E74" s="14" t="s">
        <v>9</v>
      </c>
      <c r="F74" s="14" t="s">
        <v>10</v>
      </c>
      <c r="G74" s="14" t="s">
        <v>10</v>
      </c>
      <c r="H74" s="14" t="s">
        <v>10</v>
      </c>
      <c r="I74" s="14" t="s">
        <v>10</v>
      </c>
      <c r="J74" s="14">
        <f t="shared" si="0"/>
        <v>0</v>
      </c>
      <c r="K74" s="25" t="s">
        <v>143</v>
      </c>
      <c r="L74" s="45"/>
      <c r="M74" s="45"/>
      <c r="N74" s="45"/>
    </row>
    <row r="75" spans="1:14" s="11" customFormat="1" ht="15.6" customHeight="1">
      <c r="A75" s="41" t="s">
        <v>365</v>
      </c>
      <c r="B75" s="42"/>
      <c r="C75" s="42"/>
      <c r="D75" s="43"/>
      <c r="E75" s="9">
        <f>E76+E85+E93</f>
        <v>99000</v>
      </c>
      <c r="F75" s="9">
        <f>F76+F85+F93</f>
        <v>99900</v>
      </c>
      <c r="G75" s="9">
        <f>G76+G85+G93</f>
        <v>120000</v>
      </c>
      <c r="H75" s="9">
        <f>H76+H85+H93</f>
        <v>0</v>
      </c>
      <c r="I75" s="9">
        <f>I76+I85+I93</f>
        <v>0</v>
      </c>
      <c r="J75" s="9">
        <f t="shared" si="0"/>
        <v>318900</v>
      </c>
      <c r="K75" s="13"/>
      <c r="L75" s="45"/>
      <c r="M75" s="45"/>
      <c r="N75" s="45"/>
    </row>
    <row r="76" spans="1:14" s="11" customFormat="1" ht="15.6" customHeight="1">
      <c r="A76" s="41" t="s">
        <v>144</v>
      </c>
      <c r="B76" s="42"/>
      <c r="C76" s="42"/>
      <c r="D76" s="43"/>
      <c r="E76" s="9">
        <f>SUM(E77:E84)</f>
        <v>0</v>
      </c>
      <c r="F76" s="9">
        <f>SUM(F77:F84)</f>
        <v>0</v>
      </c>
      <c r="G76" s="9">
        <f>SUM(G77:G84)</f>
        <v>0</v>
      </c>
      <c r="H76" s="9">
        <f>SUM(H77:H84)</f>
        <v>0</v>
      </c>
      <c r="I76" s="9">
        <f>SUM(I77:I84)</f>
        <v>0</v>
      </c>
      <c r="J76" s="9">
        <f t="shared" ref="J76:J139" si="1">SUM(E76:I76)</f>
        <v>0</v>
      </c>
      <c r="K76" s="13"/>
      <c r="L76" s="45"/>
      <c r="M76" s="45"/>
      <c r="N76" s="45"/>
    </row>
    <row r="77" spans="1:14" s="11" customFormat="1" ht="62.4">
      <c r="A77" s="36" t="s">
        <v>145</v>
      </c>
      <c r="B77" s="36" t="s">
        <v>146</v>
      </c>
      <c r="C77" s="25" t="s">
        <v>329</v>
      </c>
      <c r="D77" s="25" t="s">
        <v>29</v>
      </c>
      <c r="E77" s="14" t="s">
        <v>9</v>
      </c>
      <c r="F77" s="14" t="s">
        <v>10</v>
      </c>
      <c r="G77" s="14" t="s">
        <v>9</v>
      </c>
      <c r="H77" s="14" t="s">
        <v>9</v>
      </c>
      <c r="I77" s="14" t="s">
        <v>9</v>
      </c>
      <c r="J77" s="14">
        <f t="shared" si="1"/>
        <v>0</v>
      </c>
      <c r="K77" s="36" t="s">
        <v>147</v>
      </c>
      <c r="L77" s="45"/>
      <c r="M77" s="45"/>
      <c r="N77" s="45"/>
    </row>
    <row r="78" spans="1:14" s="11" customFormat="1" ht="62.4">
      <c r="A78" s="37"/>
      <c r="B78" s="37"/>
      <c r="C78" s="25" t="s">
        <v>62</v>
      </c>
      <c r="D78" s="25" t="s">
        <v>29</v>
      </c>
      <c r="E78" s="14" t="s">
        <v>9</v>
      </c>
      <c r="F78" s="14" t="s">
        <v>10</v>
      </c>
      <c r="G78" s="14" t="s">
        <v>9</v>
      </c>
      <c r="H78" s="14" t="s">
        <v>9</v>
      </c>
      <c r="I78" s="14" t="s">
        <v>9</v>
      </c>
      <c r="J78" s="14">
        <f t="shared" si="1"/>
        <v>0</v>
      </c>
      <c r="K78" s="37"/>
      <c r="L78" s="10"/>
      <c r="M78" s="10"/>
      <c r="N78" s="10"/>
    </row>
    <row r="79" spans="1:14" s="11" customFormat="1" ht="109.2">
      <c r="A79" s="25" t="s">
        <v>148</v>
      </c>
      <c r="B79" s="25" t="s">
        <v>149</v>
      </c>
      <c r="C79" s="25" t="s">
        <v>121</v>
      </c>
      <c r="D79" s="25" t="s">
        <v>29</v>
      </c>
      <c r="E79" s="14" t="s">
        <v>10</v>
      </c>
      <c r="F79" s="14" t="s">
        <v>10</v>
      </c>
      <c r="G79" s="14" t="s">
        <v>9</v>
      </c>
      <c r="H79" s="14" t="s">
        <v>9</v>
      </c>
      <c r="I79" s="14" t="s">
        <v>9</v>
      </c>
      <c r="J79" s="14">
        <f t="shared" si="1"/>
        <v>0</v>
      </c>
      <c r="K79" s="25" t="s">
        <v>150</v>
      </c>
      <c r="L79" s="45"/>
      <c r="M79" s="45"/>
      <c r="N79" s="45"/>
    </row>
    <row r="80" spans="1:14" s="11" customFormat="1" ht="109.2">
      <c r="A80" s="25" t="s">
        <v>151</v>
      </c>
      <c r="B80" s="25" t="s">
        <v>152</v>
      </c>
      <c r="C80" s="25" t="s">
        <v>121</v>
      </c>
      <c r="D80" s="25" t="s">
        <v>77</v>
      </c>
      <c r="E80" s="14" t="s">
        <v>9</v>
      </c>
      <c r="F80" s="14" t="s">
        <v>10</v>
      </c>
      <c r="G80" s="14" t="s">
        <v>10</v>
      </c>
      <c r="H80" s="14" t="s">
        <v>10</v>
      </c>
      <c r="I80" s="14" t="s">
        <v>10</v>
      </c>
      <c r="J80" s="14">
        <f t="shared" si="1"/>
        <v>0</v>
      </c>
      <c r="K80" s="25" t="s">
        <v>153</v>
      </c>
      <c r="L80" s="45"/>
      <c r="M80" s="45"/>
      <c r="N80" s="45"/>
    </row>
    <row r="81" spans="1:14" s="11" customFormat="1" ht="109.2">
      <c r="A81" s="25" t="s">
        <v>154</v>
      </c>
      <c r="B81" s="25" t="s">
        <v>155</v>
      </c>
      <c r="C81" s="25" t="s">
        <v>121</v>
      </c>
      <c r="D81" s="25" t="s">
        <v>77</v>
      </c>
      <c r="E81" s="14" t="s">
        <v>9</v>
      </c>
      <c r="F81" s="14" t="s">
        <v>10</v>
      </c>
      <c r="G81" s="14" t="s">
        <v>10</v>
      </c>
      <c r="H81" s="14" t="s">
        <v>10</v>
      </c>
      <c r="I81" s="14" t="s">
        <v>10</v>
      </c>
      <c r="J81" s="14">
        <f t="shared" si="1"/>
        <v>0</v>
      </c>
      <c r="K81" s="25" t="s">
        <v>156</v>
      </c>
      <c r="L81" s="45"/>
      <c r="M81" s="45"/>
      <c r="N81" s="45"/>
    </row>
    <row r="82" spans="1:14" s="11" customFormat="1" ht="109.2">
      <c r="A82" s="25" t="s">
        <v>157</v>
      </c>
      <c r="B82" s="25" t="s">
        <v>158</v>
      </c>
      <c r="C82" s="25" t="s">
        <v>121</v>
      </c>
      <c r="D82" s="25" t="s">
        <v>77</v>
      </c>
      <c r="E82" s="14" t="s">
        <v>9</v>
      </c>
      <c r="F82" s="14" t="s">
        <v>10</v>
      </c>
      <c r="G82" s="14" t="s">
        <v>10</v>
      </c>
      <c r="H82" s="14" t="s">
        <v>10</v>
      </c>
      <c r="I82" s="14" t="s">
        <v>10</v>
      </c>
      <c r="J82" s="14">
        <f t="shared" si="1"/>
        <v>0</v>
      </c>
      <c r="K82" s="25" t="s">
        <v>159</v>
      </c>
      <c r="L82" s="45"/>
      <c r="M82" s="45"/>
      <c r="N82" s="45"/>
    </row>
    <row r="83" spans="1:14" s="11" customFormat="1" ht="140.4">
      <c r="A83" s="25" t="s">
        <v>160</v>
      </c>
      <c r="B83" s="25" t="s">
        <v>340</v>
      </c>
      <c r="C83" s="25" t="s">
        <v>121</v>
      </c>
      <c r="D83" s="25">
        <v>2025</v>
      </c>
      <c r="E83" s="14" t="s">
        <v>9</v>
      </c>
      <c r="F83" s="14" t="s">
        <v>10</v>
      </c>
      <c r="G83" s="14" t="s">
        <v>9</v>
      </c>
      <c r="H83" s="14" t="s">
        <v>9</v>
      </c>
      <c r="I83" s="14" t="s">
        <v>9</v>
      </c>
      <c r="J83" s="14">
        <f t="shared" si="1"/>
        <v>0</v>
      </c>
      <c r="K83" s="25" t="s">
        <v>161</v>
      </c>
      <c r="L83" s="45"/>
      <c r="M83" s="45"/>
      <c r="N83" s="45"/>
    </row>
    <row r="84" spans="1:14" s="11" customFormat="1" ht="109.2">
      <c r="A84" s="25" t="s">
        <v>162</v>
      </c>
      <c r="B84" s="25" t="s">
        <v>163</v>
      </c>
      <c r="C84" s="25" t="s">
        <v>121</v>
      </c>
      <c r="D84" s="25" t="s">
        <v>77</v>
      </c>
      <c r="E84" s="14" t="s">
        <v>9</v>
      </c>
      <c r="F84" s="14" t="s">
        <v>10</v>
      </c>
      <c r="G84" s="14" t="s">
        <v>10</v>
      </c>
      <c r="H84" s="14" t="s">
        <v>10</v>
      </c>
      <c r="I84" s="14" t="s">
        <v>10</v>
      </c>
      <c r="J84" s="14">
        <f t="shared" si="1"/>
        <v>0</v>
      </c>
      <c r="K84" s="25" t="s">
        <v>164</v>
      </c>
      <c r="L84" s="45"/>
      <c r="M84" s="45"/>
      <c r="N84" s="45"/>
    </row>
    <row r="85" spans="1:14" s="11" customFormat="1" ht="15.6" customHeight="1">
      <c r="A85" s="41" t="s">
        <v>370</v>
      </c>
      <c r="B85" s="42"/>
      <c r="C85" s="42"/>
      <c r="D85" s="43"/>
      <c r="E85" s="9">
        <f>SUM(E86:E92)</f>
        <v>99000</v>
      </c>
      <c r="F85" s="9">
        <f>SUM(F86:F92)</f>
        <v>99900</v>
      </c>
      <c r="G85" s="9">
        <f>SUM(G86:G92)</f>
        <v>120000</v>
      </c>
      <c r="H85" s="9">
        <f>SUM(H86:H92)</f>
        <v>0</v>
      </c>
      <c r="I85" s="9">
        <f>SUM(I86:I92)</f>
        <v>0</v>
      </c>
      <c r="J85" s="9">
        <f t="shared" si="1"/>
        <v>318900</v>
      </c>
      <c r="K85" s="13"/>
      <c r="L85" s="45"/>
      <c r="M85" s="45"/>
      <c r="N85" s="45"/>
    </row>
    <row r="86" spans="1:14" s="11" customFormat="1" ht="72.599999999999994" customHeight="1">
      <c r="A86" s="36" t="s">
        <v>165</v>
      </c>
      <c r="B86" s="36" t="s">
        <v>341</v>
      </c>
      <c r="C86" s="25" t="s">
        <v>369</v>
      </c>
      <c r="D86" s="25" t="s">
        <v>77</v>
      </c>
      <c r="E86" s="14">
        <v>99000</v>
      </c>
      <c r="F86" s="14">
        <v>99900</v>
      </c>
      <c r="G86" s="14">
        <v>100000</v>
      </c>
      <c r="H86" s="14" t="s">
        <v>10</v>
      </c>
      <c r="I86" s="14" t="s">
        <v>10</v>
      </c>
      <c r="J86" s="14">
        <f t="shared" si="1"/>
        <v>298900</v>
      </c>
      <c r="K86" s="36" t="s">
        <v>166</v>
      </c>
      <c r="L86" s="45"/>
      <c r="M86" s="45"/>
      <c r="N86" s="45"/>
    </row>
    <row r="87" spans="1:14" s="11" customFormat="1" ht="72.599999999999994" customHeight="1">
      <c r="A87" s="37"/>
      <c r="B87" s="37"/>
      <c r="C87" s="25" t="s">
        <v>185</v>
      </c>
      <c r="D87" s="25" t="s">
        <v>77</v>
      </c>
      <c r="E87" s="14"/>
      <c r="F87" s="14"/>
      <c r="G87" s="14">
        <v>20000</v>
      </c>
      <c r="H87" s="14"/>
      <c r="I87" s="14"/>
      <c r="J87" s="14">
        <f t="shared" si="1"/>
        <v>20000</v>
      </c>
      <c r="K87" s="37"/>
      <c r="L87" s="10"/>
      <c r="M87" s="10"/>
      <c r="N87" s="10"/>
    </row>
    <row r="88" spans="1:14" s="11" customFormat="1" ht="109.2">
      <c r="A88" s="25" t="s">
        <v>167</v>
      </c>
      <c r="B88" s="25" t="s">
        <v>168</v>
      </c>
      <c r="C88" s="25" t="s">
        <v>121</v>
      </c>
      <c r="D88" s="25" t="s">
        <v>77</v>
      </c>
      <c r="E88" s="14" t="s">
        <v>10</v>
      </c>
      <c r="F88" s="14" t="s">
        <v>10</v>
      </c>
      <c r="G88" s="14" t="s">
        <v>10</v>
      </c>
      <c r="H88" s="14" t="s">
        <v>10</v>
      </c>
      <c r="I88" s="14" t="s">
        <v>10</v>
      </c>
      <c r="J88" s="14">
        <f t="shared" si="1"/>
        <v>0</v>
      </c>
      <c r="K88" s="25" t="s">
        <v>169</v>
      </c>
      <c r="L88" s="45"/>
      <c r="M88" s="45"/>
      <c r="N88" s="45"/>
    </row>
    <row r="89" spans="1:14" s="11" customFormat="1" ht="109.2">
      <c r="A89" s="25" t="s">
        <v>170</v>
      </c>
      <c r="B89" s="25" t="s">
        <v>171</v>
      </c>
      <c r="C89" s="25" t="s">
        <v>121</v>
      </c>
      <c r="D89" s="25" t="s">
        <v>77</v>
      </c>
      <c r="E89" s="14" t="s">
        <v>310</v>
      </c>
      <c r="F89" s="14" t="s">
        <v>10</v>
      </c>
      <c r="G89" s="14" t="s">
        <v>10</v>
      </c>
      <c r="H89" s="14" t="s">
        <v>10</v>
      </c>
      <c r="I89" s="14" t="s">
        <v>10</v>
      </c>
      <c r="J89" s="14">
        <f t="shared" si="1"/>
        <v>0</v>
      </c>
      <c r="K89" s="25" t="s">
        <v>172</v>
      </c>
      <c r="L89" s="45"/>
      <c r="M89" s="45"/>
      <c r="N89" s="45"/>
    </row>
    <row r="90" spans="1:14" s="11" customFormat="1" ht="109.2">
      <c r="A90" s="25" t="s">
        <v>173</v>
      </c>
      <c r="B90" s="25" t="s">
        <v>174</v>
      </c>
      <c r="C90" s="25" t="s">
        <v>121</v>
      </c>
      <c r="D90" s="25" t="s">
        <v>8</v>
      </c>
      <c r="E90" s="14" t="s">
        <v>9</v>
      </c>
      <c r="F90" s="14" t="s">
        <v>10</v>
      </c>
      <c r="G90" s="14" t="s">
        <v>10</v>
      </c>
      <c r="H90" s="14" t="s">
        <v>10</v>
      </c>
      <c r="I90" s="14" t="s">
        <v>10</v>
      </c>
      <c r="J90" s="14">
        <f t="shared" si="1"/>
        <v>0</v>
      </c>
      <c r="K90" s="25" t="s">
        <v>175</v>
      </c>
      <c r="L90" s="45"/>
      <c r="M90" s="45"/>
      <c r="N90" s="45"/>
    </row>
    <row r="91" spans="1:14" s="11" customFormat="1" ht="109.2">
      <c r="A91" s="25" t="s">
        <v>176</v>
      </c>
      <c r="B91" s="25" t="s">
        <v>342</v>
      </c>
      <c r="C91" s="25" t="s">
        <v>121</v>
      </c>
      <c r="D91" s="25" t="s">
        <v>8</v>
      </c>
      <c r="E91" s="14" t="s">
        <v>9</v>
      </c>
      <c r="F91" s="14" t="s">
        <v>10</v>
      </c>
      <c r="G91" s="14" t="s">
        <v>10</v>
      </c>
      <c r="H91" s="14" t="s">
        <v>10</v>
      </c>
      <c r="I91" s="14" t="s">
        <v>10</v>
      </c>
      <c r="J91" s="14">
        <f t="shared" si="1"/>
        <v>0</v>
      </c>
      <c r="K91" s="25" t="s">
        <v>177</v>
      </c>
      <c r="L91" s="45"/>
      <c r="M91" s="45"/>
      <c r="N91" s="45"/>
    </row>
    <row r="92" spans="1:14" s="11" customFormat="1" ht="109.2">
      <c r="A92" s="25" t="s">
        <v>178</v>
      </c>
      <c r="B92" s="25" t="s">
        <v>179</v>
      </c>
      <c r="C92" s="25" t="s">
        <v>121</v>
      </c>
      <c r="D92" s="25" t="s">
        <v>17</v>
      </c>
      <c r="E92" s="14" t="s">
        <v>9</v>
      </c>
      <c r="F92" s="14" t="s">
        <v>10</v>
      </c>
      <c r="G92" s="14" t="s">
        <v>10</v>
      </c>
      <c r="H92" s="14" t="s">
        <v>9</v>
      </c>
      <c r="I92" s="14" t="s">
        <v>9</v>
      </c>
      <c r="J92" s="14">
        <f t="shared" si="1"/>
        <v>0</v>
      </c>
      <c r="K92" s="25" t="s">
        <v>343</v>
      </c>
      <c r="L92" s="45"/>
      <c r="M92" s="45"/>
      <c r="N92" s="45"/>
    </row>
    <row r="93" spans="1:14" s="11" customFormat="1" ht="15.6" customHeight="1">
      <c r="A93" s="41" t="s">
        <v>180</v>
      </c>
      <c r="B93" s="42"/>
      <c r="C93" s="42"/>
      <c r="D93" s="43"/>
      <c r="E93" s="9">
        <f>SUM(E99:E100)+E94</f>
        <v>0</v>
      </c>
      <c r="F93" s="9">
        <f>SUM(F99:F100)+F94</f>
        <v>0</v>
      </c>
      <c r="G93" s="9">
        <f>SUM(G99:G100)+G94</f>
        <v>0</v>
      </c>
      <c r="H93" s="9">
        <f>SUM(H99:H100)+H94</f>
        <v>0</v>
      </c>
      <c r="I93" s="9">
        <f>SUM(I99:I100)+I94</f>
        <v>0</v>
      </c>
      <c r="J93" s="9">
        <f t="shared" si="1"/>
        <v>0</v>
      </c>
      <c r="K93" s="13"/>
      <c r="L93" s="45"/>
      <c r="M93" s="45"/>
      <c r="N93" s="45"/>
    </row>
    <row r="94" spans="1:14" s="11" customFormat="1">
      <c r="A94" s="25" t="s">
        <v>181</v>
      </c>
      <c r="B94" s="25" t="s">
        <v>182</v>
      </c>
      <c r="C94" s="13"/>
      <c r="D94" s="13"/>
      <c r="E94" s="14">
        <f>SUM(E95:E98)</f>
        <v>0</v>
      </c>
      <c r="F94" s="14">
        <f>SUM(F95:F98)</f>
        <v>0</v>
      </c>
      <c r="G94" s="14">
        <f>SUM(G95:G98)</f>
        <v>0</v>
      </c>
      <c r="H94" s="14">
        <f>SUM(H95:H98)</f>
        <v>0</v>
      </c>
      <c r="I94" s="14">
        <f>SUM(I95:I98)</f>
        <v>0</v>
      </c>
      <c r="J94" s="14">
        <f t="shared" si="1"/>
        <v>0</v>
      </c>
      <c r="K94" s="13"/>
      <c r="L94" s="45"/>
      <c r="M94" s="45"/>
      <c r="N94" s="45"/>
    </row>
    <row r="95" spans="1:14" s="11" customFormat="1" ht="62.4">
      <c r="A95" s="25" t="s">
        <v>183</v>
      </c>
      <c r="B95" s="25" t="s">
        <v>184</v>
      </c>
      <c r="C95" s="25" t="s">
        <v>185</v>
      </c>
      <c r="D95" s="25">
        <v>2024</v>
      </c>
      <c r="E95" s="9" t="s">
        <v>10</v>
      </c>
      <c r="F95" s="9" t="s">
        <v>9</v>
      </c>
      <c r="G95" s="9" t="s">
        <v>9</v>
      </c>
      <c r="H95" s="9" t="s">
        <v>9</v>
      </c>
      <c r="I95" s="14" t="s">
        <v>9</v>
      </c>
      <c r="J95" s="14">
        <f t="shared" si="1"/>
        <v>0</v>
      </c>
      <c r="K95" s="25" t="s">
        <v>186</v>
      </c>
      <c r="L95" s="45"/>
      <c r="M95" s="45"/>
      <c r="N95" s="45"/>
    </row>
    <row r="96" spans="1:14" s="11" customFormat="1" ht="93.6">
      <c r="A96" s="25" t="s">
        <v>187</v>
      </c>
      <c r="B96" s="25" t="s">
        <v>188</v>
      </c>
      <c r="C96" s="25" t="s">
        <v>185</v>
      </c>
      <c r="D96" s="25">
        <v>2025</v>
      </c>
      <c r="E96" s="9" t="s">
        <v>9</v>
      </c>
      <c r="F96" s="9" t="s">
        <v>10</v>
      </c>
      <c r="G96" s="9" t="s">
        <v>10</v>
      </c>
      <c r="H96" s="9" t="s">
        <v>10</v>
      </c>
      <c r="I96" s="9" t="s">
        <v>10</v>
      </c>
      <c r="J96" s="14">
        <f t="shared" si="1"/>
        <v>0</v>
      </c>
      <c r="K96" s="25" t="s">
        <v>189</v>
      </c>
      <c r="L96" s="45"/>
      <c r="M96" s="45"/>
      <c r="N96" s="45"/>
    </row>
    <row r="97" spans="1:14" s="11" customFormat="1" ht="109.2">
      <c r="A97" s="25" t="s">
        <v>190</v>
      </c>
      <c r="B97" s="25" t="s">
        <v>191</v>
      </c>
      <c r="C97" s="25" t="s">
        <v>121</v>
      </c>
      <c r="D97" s="25" t="s">
        <v>77</v>
      </c>
      <c r="E97" s="14" t="s">
        <v>10</v>
      </c>
      <c r="F97" s="14" t="s">
        <v>10</v>
      </c>
      <c r="G97" s="14" t="s">
        <v>10</v>
      </c>
      <c r="H97" s="14" t="s">
        <v>10</v>
      </c>
      <c r="I97" s="14" t="s">
        <v>10</v>
      </c>
      <c r="J97" s="14">
        <f t="shared" si="1"/>
        <v>0</v>
      </c>
      <c r="K97" s="25" t="s">
        <v>192</v>
      </c>
      <c r="L97" s="45"/>
      <c r="M97" s="45"/>
      <c r="N97" s="45"/>
    </row>
    <row r="98" spans="1:14" s="11" customFormat="1" ht="109.2">
      <c r="A98" s="25" t="s">
        <v>193</v>
      </c>
      <c r="B98" s="25" t="s">
        <v>194</v>
      </c>
      <c r="C98" s="25" t="s">
        <v>195</v>
      </c>
      <c r="D98" s="25" t="s">
        <v>77</v>
      </c>
      <c r="E98" s="14" t="s">
        <v>9</v>
      </c>
      <c r="F98" s="14" t="s">
        <v>10</v>
      </c>
      <c r="G98" s="14" t="s">
        <v>10</v>
      </c>
      <c r="H98" s="14" t="s">
        <v>10</v>
      </c>
      <c r="I98" s="14" t="s">
        <v>10</v>
      </c>
      <c r="J98" s="14">
        <f t="shared" si="1"/>
        <v>0</v>
      </c>
      <c r="K98" s="25" t="s">
        <v>196</v>
      </c>
      <c r="L98" s="45"/>
      <c r="M98" s="45"/>
      <c r="N98" s="45"/>
    </row>
    <row r="99" spans="1:14" s="11" customFormat="1" ht="109.2">
      <c r="A99" s="25" t="s">
        <v>197</v>
      </c>
      <c r="B99" s="25" t="s">
        <v>198</v>
      </c>
      <c r="C99" s="25" t="s">
        <v>199</v>
      </c>
      <c r="D99" s="25" t="s">
        <v>17</v>
      </c>
      <c r="E99" s="14" t="s">
        <v>9</v>
      </c>
      <c r="F99" s="14" t="s">
        <v>10</v>
      </c>
      <c r="G99" s="14" t="s">
        <v>10</v>
      </c>
      <c r="H99" s="14" t="s">
        <v>9</v>
      </c>
      <c r="I99" s="14" t="s">
        <v>9</v>
      </c>
      <c r="J99" s="14">
        <f t="shared" si="1"/>
        <v>0</v>
      </c>
      <c r="K99" s="25" t="s">
        <v>200</v>
      </c>
      <c r="L99" s="45"/>
      <c r="M99" s="45"/>
      <c r="N99" s="45"/>
    </row>
    <row r="100" spans="1:14" s="11" customFormat="1" ht="109.2">
      <c r="A100" s="26" t="s">
        <v>344</v>
      </c>
      <c r="B100" s="25" t="s">
        <v>201</v>
      </c>
      <c r="C100" s="25" t="s">
        <v>121</v>
      </c>
      <c r="D100" s="25" t="s">
        <v>8</v>
      </c>
      <c r="E100" s="14" t="s">
        <v>9</v>
      </c>
      <c r="F100" s="14" t="s">
        <v>10</v>
      </c>
      <c r="G100" s="14" t="s">
        <v>10</v>
      </c>
      <c r="H100" s="14" t="s">
        <v>10</v>
      </c>
      <c r="I100" s="14" t="s">
        <v>10</v>
      </c>
      <c r="J100" s="14">
        <f t="shared" si="1"/>
        <v>0</v>
      </c>
      <c r="K100" s="25" t="s">
        <v>202</v>
      </c>
      <c r="L100" s="45"/>
      <c r="M100" s="45"/>
      <c r="N100" s="45"/>
    </row>
    <row r="101" spans="1:14" s="11" customFormat="1" ht="15.6" customHeight="1">
      <c r="A101" s="41" t="s">
        <v>203</v>
      </c>
      <c r="B101" s="42"/>
      <c r="C101" s="42"/>
      <c r="D101" s="43"/>
      <c r="E101" s="9">
        <f>SUM(E109:E111)+E102+E115</f>
        <v>30000</v>
      </c>
      <c r="F101" s="9">
        <f>SUM(F109:F111)+F102+F115</f>
        <v>40600</v>
      </c>
      <c r="G101" s="9">
        <f>SUM(G109:G111)+G102+G115</f>
        <v>40000</v>
      </c>
      <c r="H101" s="9">
        <f>SUM(H109:H111)+H102+H115</f>
        <v>0</v>
      </c>
      <c r="I101" s="9">
        <f>SUM(I109:I111)+I102+I115</f>
        <v>0</v>
      </c>
      <c r="J101" s="9">
        <f t="shared" si="1"/>
        <v>110600</v>
      </c>
      <c r="K101" s="13"/>
      <c r="L101" s="45"/>
      <c r="M101" s="45"/>
      <c r="N101" s="45"/>
    </row>
    <row r="102" spans="1:14" s="11" customFormat="1" ht="109.2">
      <c r="A102" s="25" t="s">
        <v>204</v>
      </c>
      <c r="B102" s="25" t="s">
        <v>205</v>
      </c>
      <c r="C102" s="25" t="s">
        <v>121</v>
      </c>
      <c r="D102" s="25"/>
      <c r="E102" s="14">
        <f>SUM(E103:E108)</f>
        <v>30000</v>
      </c>
      <c r="F102" s="14">
        <f>SUM(F103:F108)</f>
        <v>40600</v>
      </c>
      <c r="G102" s="14">
        <f>SUM(G103:G108)</f>
        <v>20000</v>
      </c>
      <c r="H102" s="14">
        <f>SUM(H103:H108)</f>
        <v>0</v>
      </c>
      <c r="I102" s="14">
        <f>SUM(I103:I108)</f>
        <v>0</v>
      </c>
      <c r="J102" s="14">
        <f t="shared" si="1"/>
        <v>90600</v>
      </c>
      <c r="K102" s="25"/>
      <c r="L102" s="45"/>
      <c r="M102" s="45"/>
      <c r="N102" s="45"/>
    </row>
    <row r="103" spans="1:14" s="11" customFormat="1" ht="109.2">
      <c r="A103" s="25" t="s">
        <v>206</v>
      </c>
      <c r="B103" s="25" t="s">
        <v>207</v>
      </c>
      <c r="C103" s="25" t="s">
        <v>121</v>
      </c>
      <c r="D103" s="25" t="s">
        <v>77</v>
      </c>
      <c r="E103" s="14" t="s">
        <v>9</v>
      </c>
      <c r="F103" s="14" t="s">
        <v>10</v>
      </c>
      <c r="G103" s="14" t="s">
        <v>10</v>
      </c>
      <c r="H103" s="14" t="s">
        <v>10</v>
      </c>
      <c r="I103" s="14" t="s">
        <v>10</v>
      </c>
      <c r="J103" s="14">
        <f t="shared" si="1"/>
        <v>0</v>
      </c>
      <c r="K103" s="25" t="s">
        <v>208</v>
      </c>
      <c r="L103" s="45"/>
      <c r="M103" s="45"/>
      <c r="N103" s="45"/>
    </row>
    <row r="104" spans="1:14" s="11" customFormat="1" ht="109.2">
      <c r="A104" s="25" t="s">
        <v>209</v>
      </c>
      <c r="B104" s="25" t="s">
        <v>210</v>
      </c>
      <c r="C104" s="25" t="s">
        <v>195</v>
      </c>
      <c r="D104" s="25" t="s">
        <v>77</v>
      </c>
      <c r="E104" s="14" t="s">
        <v>9</v>
      </c>
      <c r="F104" s="14" t="s">
        <v>10</v>
      </c>
      <c r="G104" s="14" t="s">
        <v>10</v>
      </c>
      <c r="H104" s="14" t="s">
        <v>10</v>
      </c>
      <c r="I104" s="14" t="s">
        <v>10</v>
      </c>
      <c r="J104" s="14">
        <f t="shared" si="1"/>
        <v>0</v>
      </c>
      <c r="K104" s="25" t="s">
        <v>211</v>
      </c>
      <c r="L104" s="45"/>
      <c r="M104" s="45"/>
      <c r="N104" s="45"/>
    </row>
    <row r="105" spans="1:14" s="11" customFormat="1" ht="93.6">
      <c r="A105" s="25" t="s">
        <v>212</v>
      </c>
      <c r="B105" s="33" t="s">
        <v>213</v>
      </c>
      <c r="C105" s="25" t="s">
        <v>214</v>
      </c>
      <c r="D105" s="25" t="s">
        <v>77</v>
      </c>
      <c r="E105" s="14">
        <v>30000</v>
      </c>
      <c r="F105" s="14">
        <v>40600</v>
      </c>
      <c r="G105" s="14">
        <v>20000</v>
      </c>
      <c r="H105" s="14" t="s">
        <v>10</v>
      </c>
      <c r="I105" s="14" t="s">
        <v>10</v>
      </c>
      <c r="J105" s="14">
        <f t="shared" si="1"/>
        <v>90600</v>
      </c>
      <c r="K105" s="25" t="s">
        <v>55</v>
      </c>
      <c r="L105" s="45"/>
      <c r="M105" s="45"/>
      <c r="N105" s="45"/>
    </row>
    <row r="106" spans="1:14" s="11" customFormat="1" ht="78">
      <c r="A106" s="25" t="s">
        <v>215</v>
      </c>
      <c r="B106" s="25" t="s">
        <v>216</v>
      </c>
      <c r="C106" s="25" t="s">
        <v>217</v>
      </c>
      <c r="D106" s="25" t="s">
        <v>77</v>
      </c>
      <c r="E106" s="14">
        <v>0</v>
      </c>
      <c r="F106" s="14" t="s">
        <v>10</v>
      </c>
      <c r="G106" s="14" t="s">
        <v>10</v>
      </c>
      <c r="H106" s="14" t="s">
        <v>10</v>
      </c>
      <c r="I106" s="14" t="s">
        <v>10</v>
      </c>
      <c r="J106" s="14">
        <f t="shared" si="1"/>
        <v>0</v>
      </c>
      <c r="K106" s="25" t="s">
        <v>218</v>
      </c>
      <c r="L106" s="45"/>
      <c r="M106" s="45"/>
      <c r="N106" s="45"/>
    </row>
    <row r="107" spans="1:14" s="11" customFormat="1" ht="109.2">
      <c r="A107" s="25" t="s">
        <v>219</v>
      </c>
      <c r="B107" s="25" t="s">
        <v>220</v>
      </c>
      <c r="C107" s="25" t="s">
        <v>121</v>
      </c>
      <c r="D107" s="25" t="s">
        <v>77</v>
      </c>
      <c r="E107" s="14" t="s">
        <v>10</v>
      </c>
      <c r="F107" s="14" t="s">
        <v>10</v>
      </c>
      <c r="G107" s="14" t="s">
        <v>10</v>
      </c>
      <c r="H107" s="14" t="s">
        <v>10</v>
      </c>
      <c r="I107" s="14" t="s">
        <v>10</v>
      </c>
      <c r="J107" s="14">
        <f t="shared" si="1"/>
        <v>0</v>
      </c>
      <c r="K107" s="25" t="s">
        <v>218</v>
      </c>
      <c r="L107" s="45"/>
      <c r="M107" s="45"/>
      <c r="N107" s="45"/>
    </row>
    <row r="108" spans="1:14" s="11" customFormat="1" ht="109.2">
      <c r="A108" s="25" t="s">
        <v>221</v>
      </c>
      <c r="B108" s="25" t="s">
        <v>222</v>
      </c>
      <c r="C108" s="25" t="s">
        <v>121</v>
      </c>
      <c r="D108" s="25" t="s">
        <v>77</v>
      </c>
      <c r="E108" s="14" t="s">
        <v>10</v>
      </c>
      <c r="F108" s="14" t="s">
        <v>10</v>
      </c>
      <c r="G108" s="14" t="s">
        <v>10</v>
      </c>
      <c r="H108" s="14" t="s">
        <v>10</v>
      </c>
      <c r="I108" s="14" t="s">
        <v>10</v>
      </c>
      <c r="J108" s="14">
        <f t="shared" si="1"/>
        <v>0</v>
      </c>
      <c r="K108" s="25" t="s">
        <v>223</v>
      </c>
      <c r="L108" s="45"/>
      <c r="M108" s="45"/>
      <c r="N108" s="45"/>
    </row>
    <row r="109" spans="1:14" s="11" customFormat="1" ht="109.2">
      <c r="A109" s="25" t="s">
        <v>224</v>
      </c>
      <c r="B109" s="25" t="s">
        <v>225</v>
      </c>
      <c r="C109" s="25" t="s">
        <v>121</v>
      </c>
      <c r="D109" s="25">
        <v>2025</v>
      </c>
      <c r="E109" s="14" t="s">
        <v>9</v>
      </c>
      <c r="F109" s="14">
        <v>0</v>
      </c>
      <c r="G109" s="14" t="s">
        <v>9</v>
      </c>
      <c r="H109" s="14" t="s">
        <v>9</v>
      </c>
      <c r="I109" s="14" t="s">
        <v>9</v>
      </c>
      <c r="J109" s="14">
        <f t="shared" si="1"/>
        <v>0</v>
      </c>
      <c r="K109" s="25" t="s">
        <v>226</v>
      </c>
      <c r="L109" s="45"/>
      <c r="M109" s="45"/>
      <c r="N109" s="45"/>
    </row>
    <row r="110" spans="1:14" s="11" customFormat="1" ht="109.2">
      <c r="A110" s="25" t="s">
        <v>227</v>
      </c>
      <c r="B110" s="25" t="s">
        <v>345</v>
      </c>
      <c r="C110" s="25" t="s">
        <v>121</v>
      </c>
      <c r="D110" s="25" t="s">
        <v>29</v>
      </c>
      <c r="E110" s="14" t="s">
        <v>10</v>
      </c>
      <c r="F110" s="14" t="s">
        <v>10</v>
      </c>
      <c r="G110" s="14" t="s">
        <v>9</v>
      </c>
      <c r="H110" s="14" t="s">
        <v>9</v>
      </c>
      <c r="I110" s="14" t="s">
        <v>9</v>
      </c>
      <c r="J110" s="14">
        <f t="shared" si="1"/>
        <v>0</v>
      </c>
      <c r="K110" s="25" t="s">
        <v>226</v>
      </c>
      <c r="L110" s="45"/>
      <c r="M110" s="45"/>
      <c r="N110" s="45"/>
    </row>
    <row r="111" spans="1:14" s="11" customFormat="1" ht="62.4">
      <c r="A111" s="25" t="s">
        <v>228</v>
      </c>
      <c r="B111" s="25" t="s">
        <v>229</v>
      </c>
      <c r="C111" s="25"/>
      <c r="D111" s="25"/>
      <c r="E111" s="14">
        <f>SUM(E112:E114)</f>
        <v>0</v>
      </c>
      <c r="F111" s="14">
        <f>SUM(F112:F114)</f>
        <v>0</v>
      </c>
      <c r="G111" s="14">
        <f>SUM(G112:G114)</f>
        <v>20000</v>
      </c>
      <c r="H111" s="14">
        <f>SUM(H112:H114)</f>
        <v>0</v>
      </c>
      <c r="I111" s="14">
        <f>SUM(I112:I114)</f>
        <v>0</v>
      </c>
      <c r="J111" s="14">
        <f t="shared" si="1"/>
        <v>20000</v>
      </c>
      <c r="K111" s="25"/>
      <c r="L111" s="45"/>
      <c r="M111" s="45"/>
      <c r="N111" s="45"/>
    </row>
    <row r="112" spans="1:14" s="11" customFormat="1" ht="109.2">
      <c r="A112" s="25" t="s">
        <v>230</v>
      </c>
      <c r="B112" s="25" t="s">
        <v>231</v>
      </c>
      <c r="C112" s="25" t="s">
        <v>121</v>
      </c>
      <c r="D112" s="25" t="s">
        <v>77</v>
      </c>
      <c r="E112" s="14" t="s">
        <v>10</v>
      </c>
      <c r="F112" s="14">
        <v>0</v>
      </c>
      <c r="G112" s="14">
        <v>20000</v>
      </c>
      <c r="H112" s="14" t="s">
        <v>10</v>
      </c>
      <c r="I112" s="14" t="s">
        <v>10</v>
      </c>
      <c r="J112" s="14">
        <f t="shared" si="1"/>
        <v>20000</v>
      </c>
      <c r="K112" s="25" t="s">
        <v>232</v>
      </c>
      <c r="L112" s="45"/>
      <c r="M112" s="45"/>
      <c r="N112" s="45"/>
    </row>
    <row r="113" spans="1:14" s="11" customFormat="1" ht="109.2">
      <c r="A113" s="25" t="s">
        <v>233</v>
      </c>
      <c r="B113" s="25" t="s">
        <v>234</v>
      </c>
      <c r="C113" s="25" t="s">
        <v>121</v>
      </c>
      <c r="D113" s="25" t="s">
        <v>77</v>
      </c>
      <c r="E113" s="14" t="s">
        <v>10</v>
      </c>
      <c r="F113" s="14" t="s">
        <v>10</v>
      </c>
      <c r="G113" s="14" t="s">
        <v>10</v>
      </c>
      <c r="H113" s="14" t="s">
        <v>10</v>
      </c>
      <c r="I113" s="14" t="s">
        <v>10</v>
      </c>
      <c r="J113" s="14">
        <f t="shared" si="1"/>
        <v>0</v>
      </c>
      <c r="K113" s="25" t="s">
        <v>235</v>
      </c>
      <c r="L113" s="45"/>
      <c r="M113" s="45"/>
      <c r="N113" s="45"/>
    </row>
    <row r="114" spans="1:14" s="11" customFormat="1" ht="109.2">
      <c r="A114" s="25" t="s">
        <v>236</v>
      </c>
      <c r="B114" s="25" t="s">
        <v>237</v>
      </c>
      <c r="C114" s="25" t="s">
        <v>121</v>
      </c>
      <c r="D114" s="25" t="s">
        <v>77</v>
      </c>
      <c r="E114" s="14" t="s">
        <v>10</v>
      </c>
      <c r="F114" s="14" t="s">
        <v>10</v>
      </c>
      <c r="G114" s="14" t="s">
        <v>10</v>
      </c>
      <c r="H114" s="14" t="s">
        <v>10</v>
      </c>
      <c r="I114" s="14" t="s">
        <v>10</v>
      </c>
      <c r="J114" s="14">
        <f t="shared" si="1"/>
        <v>0</v>
      </c>
      <c r="K114" s="25" t="s">
        <v>238</v>
      </c>
      <c r="L114" s="45"/>
      <c r="M114" s="45"/>
      <c r="N114" s="45"/>
    </row>
    <row r="115" spans="1:14" s="11" customFormat="1" ht="109.2">
      <c r="A115" s="25" t="s">
        <v>239</v>
      </c>
      <c r="B115" s="25" t="s">
        <v>240</v>
      </c>
      <c r="C115" s="25" t="s">
        <v>121</v>
      </c>
      <c r="D115" s="25" t="s">
        <v>77</v>
      </c>
      <c r="E115" s="14">
        <v>0</v>
      </c>
      <c r="F115" s="14"/>
      <c r="G115" s="14"/>
      <c r="H115" s="14"/>
      <c r="I115" s="14"/>
      <c r="J115" s="14">
        <f t="shared" si="1"/>
        <v>0</v>
      </c>
      <c r="K115" s="25" t="s">
        <v>74</v>
      </c>
      <c r="L115" s="45"/>
      <c r="M115" s="45"/>
      <c r="N115" s="45"/>
    </row>
    <row r="116" spans="1:14" s="11" customFormat="1" ht="15.6" customHeight="1">
      <c r="A116" s="41" t="s">
        <v>241</v>
      </c>
      <c r="B116" s="42"/>
      <c r="C116" s="42"/>
      <c r="D116" s="43"/>
      <c r="E116" s="9">
        <f>SUM(E117, E120, E124, E128:E129, E133)</f>
        <v>73958.34</v>
      </c>
      <c r="F116" s="9">
        <f>SUM(F117, F120, F124, F128:F129, F133)</f>
        <v>1125771.3400000001</v>
      </c>
      <c r="G116" s="9">
        <f>SUM(G117, G120, G124, G128:G129, G133)</f>
        <v>20000</v>
      </c>
      <c r="H116" s="9">
        <f>SUM(H117, H120, H124, H128:H129, H133)</f>
        <v>0</v>
      </c>
      <c r="I116" s="9">
        <f>SUM(I117, I120, I124, I128:I129, I133)</f>
        <v>0</v>
      </c>
      <c r="J116" s="9">
        <f t="shared" si="1"/>
        <v>1219729.6800000002</v>
      </c>
      <c r="K116" s="13"/>
      <c r="L116" s="45"/>
      <c r="M116" s="45"/>
      <c r="N116" s="45"/>
    </row>
    <row r="117" spans="1:14" s="11" customFormat="1">
      <c r="A117" s="25" t="s">
        <v>242</v>
      </c>
      <c r="B117" s="25" t="s">
        <v>243</v>
      </c>
      <c r="C117" s="25"/>
      <c r="D117" s="25"/>
      <c r="E117" s="14">
        <f>SUM(E118:E119)</f>
        <v>0</v>
      </c>
      <c r="F117" s="14">
        <f>SUM(F118:F119)</f>
        <v>0</v>
      </c>
      <c r="G117" s="14">
        <f>SUM(G118:G119)</f>
        <v>0</v>
      </c>
      <c r="H117" s="14">
        <f>SUM(H118:H119)</f>
        <v>0</v>
      </c>
      <c r="I117" s="14">
        <f>SUM(I118:I119)</f>
        <v>0</v>
      </c>
      <c r="J117" s="14">
        <f t="shared" si="1"/>
        <v>0</v>
      </c>
      <c r="K117" s="25"/>
      <c r="L117" s="45"/>
      <c r="M117" s="45"/>
      <c r="N117" s="45"/>
    </row>
    <row r="118" spans="1:14" s="11" customFormat="1" ht="109.2">
      <c r="A118" s="25" t="s">
        <v>244</v>
      </c>
      <c r="B118" s="25" t="s">
        <v>346</v>
      </c>
      <c r="C118" s="25" t="s">
        <v>121</v>
      </c>
      <c r="D118" s="25" t="s">
        <v>77</v>
      </c>
      <c r="E118" s="14" t="s">
        <v>10</v>
      </c>
      <c r="F118" s="14" t="s">
        <v>10</v>
      </c>
      <c r="G118" s="14" t="s">
        <v>10</v>
      </c>
      <c r="H118" s="14" t="s">
        <v>10</v>
      </c>
      <c r="I118" s="14" t="s">
        <v>10</v>
      </c>
      <c r="J118" s="14">
        <f t="shared" si="1"/>
        <v>0</v>
      </c>
      <c r="K118" s="25" t="s">
        <v>245</v>
      </c>
      <c r="L118" s="45"/>
      <c r="M118" s="45"/>
      <c r="N118" s="45"/>
    </row>
    <row r="119" spans="1:14" s="11" customFormat="1" ht="156">
      <c r="A119" s="25" t="s">
        <v>246</v>
      </c>
      <c r="B119" s="25" t="s">
        <v>347</v>
      </c>
      <c r="C119" s="25" t="s">
        <v>121</v>
      </c>
      <c r="D119" s="25" t="s">
        <v>77</v>
      </c>
      <c r="E119" s="14" t="s">
        <v>10</v>
      </c>
      <c r="F119" s="14" t="s">
        <v>10</v>
      </c>
      <c r="G119" s="14" t="s">
        <v>10</v>
      </c>
      <c r="H119" s="14" t="s">
        <v>10</v>
      </c>
      <c r="I119" s="14" t="s">
        <v>10</v>
      </c>
      <c r="J119" s="14">
        <f t="shared" si="1"/>
        <v>0</v>
      </c>
      <c r="K119" s="25" t="s">
        <v>247</v>
      </c>
      <c r="L119" s="45"/>
      <c r="M119" s="45"/>
      <c r="N119" s="45"/>
    </row>
    <row r="120" spans="1:14" s="11" customFormat="1" ht="31.2">
      <c r="A120" s="25" t="s">
        <v>248</v>
      </c>
      <c r="B120" s="25" t="s">
        <v>249</v>
      </c>
      <c r="C120" s="25"/>
      <c r="D120" s="25"/>
      <c r="E120" s="14">
        <f>SUM(E121:E123)</f>
        <v>0</v>
      </c>
      <c r="F120" s="14">
        <f>SUM(F121:F123)</f>
        <v>0</v>
      </c>
      <c r="G120" s="14">
        <f>SUM(G121:G123)</f>
        <v>0</v>
      </c>
      <c r="H120" s="14">
        <f>SUM(H121:H123)</f>
        <v>0</v>
      </c>
      <c r="I120" s="14">
        <f>SUM(I121:I123)</f>
        <v>0</v>
      </c>
      <c r="J120" s="14">
        <f t="shared" si="1"/>
        <v>0</v>
      </c>
      <c r="K120" s="25"/>
      <c r="L120" s="45"/>
      <c r="M120" s="45"/>
      <c r="N120" s="45"/>
    </row>
    <row r="121" spans="1:14" s="11" customFormat="1" ht="109.2">
      <c r="A121" s="25" t="s">
        <v>250</v>
      </c>
      <c r="B121" s="25" t="s">
        <v>251</v>
      </c>
      <c r="C121" s="25" t="s">
        <v>121</v>
      </c>
      <c r="D121" s="25" t="s">
        <v>77</v>
      </c>
      <c r="E121" s="14" t="s">
        <v>10</v>
      </c>
      <c r="F121" s="14" t="s">
        <v>10</v>
      </c>
      <c r="G121" s="14" t="s">
        <v>10</v>
      </c>
      <c r="H121" s="14" t="s">
        <v>10</v>
      </c>
      <c r="I121" s="14" t="s">
        <v>10</v>
      </c>
      <c r="J121" s="14">
        <f t="shared" si="1"/>
        <v>0</v>
      </c>
      <c r="K121" s="25" t="s">
        <v>247</v>
      </c>
      <c r="L121" s="45"/>
      <c r="M121" s="45"/>
      <c r="N121" s="45"/>
    </row>
    <row r="122" spans="1:14" s="11" customFormat="1" ht="171.6">
      <c r="A122" s="25" t="s">
        <v>252</v>
      </c>
      <c r="B122" s="25" t="s">
        <v>348</v>
      </c>
      <c r="C122" s="25" t="s">
        <v>121</v>
      </c>
      <c r="D122" s="25" t="s">
        <v>77</v>
      </c>
      <c r="E122" s="14" t="s">
        <v>10</v>
      </c>
      <c r="F122" s="14" t="s">
        <v>10</v>
      </c>
      <c r="G122" s="14" t="s">
        <v>10</v>
      </c>
      <c r="H122" s="14" t="s">
        <v>10</v>
      </c>
      <c r="I122" s="14" t="s">
        <v>10</v>
      </c>
      <c r="J122" s="14">
        <f t="shared" si="1"/>
        <v>0</v>
      </c>
      <c r="K122" s="25" t="s">
        <v>247</v>
      </c>
      <c r="L122" s="45"/>
      <c r="M122" s="45"/>
      <c r="N122" s="45"/>
    </row>
    <row r="123" spans="1:14" s="11" customFormat="1" ht="202.8">
      <c r="A123" s="25" t="s">
        <v>253</v>
      </c>
      <c r="B123" s="25" t="s">
        <v>349</v>
      </c>
      <c r="C123" s="25" t="s">
        <v>121</v>
      </c>
      <c r="D123" s="25" t="s">
        <v>77</v>
      </c>
      <c r="E123" s="14" t="s">
        <v>10</v>
      </c>
      <c r="F123" s="14" t="s">
        <v>10</v>
      </c>
      <c r="G123" s="14" t="s">
        <v>10</v>
      </c>
      <c r="H123" s="14" t="s">
        <v>10</v>
      </c>
      <c r="I123" s="14" t="s">
        <v>10</v>
      </c>
      <c r="J123" s="14">
        <f t="shared" si="1"/>
        <v>0</v>
      </c>
      <c r="K123" s="25" t="s">
        <v>247</v>
      </c>
      <c r="L123" s="45"/>
      <c r="M123" s="45"/>
      <c r="N123" s="45"/>
    </row>
    <row r="124" spans="1:14" s="11" customFormat="1" ht="31.2">
      <c r="A124" s="25" t="s">
        <v>254</v>
      </c>
      <c r="B124" s="25" t="s">
        <v>255</v>
      </c>
      <c r="C124" s="25"/>
      <c r="D124" s="25"/>
      <c r="E124" s="14">
        <f>SUM(E125:E127)</f>
        <v>0</v>
      </c>
      <c r="F124" s="14">
        <f>SUM(F125:F127)</f>
        <v>0</v>
      </c>
      <c r="G124" s="14">
        <f>SUM(G125:G127)</f>
        <v>0</v>
      </c>
      <c r="H124" s="14">
        <f>SUM(H125:H127)</f>
        <v>0</v>
      </c>
      <c r="I124" s="14">
        <f>SUM(I125:I127)</f>
        <v>0</v>
      </c>
      <c r="J124" s="14">
        <f t="shared" si="1"/>
        <v>0</v>
      </c>
      <c r="K124" s="25"/>
      <c r="L124" s="45"/>
      <c r="M124" s="45"/>
      <c r="N124" s="45"/>
    </row>
    <row r="125" spans="1:14" s="11" customFormat="1" ht="124.8">
      <c r="A125" s="25" t="s">
        <v>256</v>
      </c>
      <c r="B125" s="25" t="s">
        <v>350</v>
      </c>
      <c r="C125" s="25" t="s">
        <v>121</v>
      </c>
      <c r="D125" s="25" t="s">
        <v>77</v>
      </c>
      <c r="E125" s="14" t="s">
        <v>10</v>
      </c>
      <c r="F125" s="14" t="s">
        <v>10</v>
      </c>
      <c r="G125" s="14" t="s">
        <v>10</v>
      </c>
      <c r="H125" s="14" t="s">
        <v>10</v>
      </c>
      <c r="I125" s="14" t="s">
        <v>10</v>
      </c>
      <c r="J125" s="14">
        <f t="shared" si="1"/>
        <v>0</v>
      </c>
      <c r="K125" s="25" t="s">
        <v>247</v>
      </c>
      <c r="L125" s="45"/>
      <c r="M125" s="45"/>
      <c r="N125" s="45"/>
    </row>
    <row r="126" spans="1:14" s="11" customFormat="1" ht="390">
      <c r="A126" s="25" t="s">
        <v>257</v>
      </c>
      <c r="B126" s="25" t="s">
        <v>351</v>
      </c>
      <c r="C126" s="25" t="s">
        <v>121</v>
      </c>
      <c r="D126" s="25" t="s">
        <v>77</v>
      </c>
      <c r="E126" s="14" t="s">
        <v>10</v>
      </c>
      <c r="F126" s="14" t="s">
        <v>10</v>
      </c>
      <c r="G126" s="14" t="s">
        <v>10</v>
      </c>
      <c r="H126" s="14" t="s">
        <v>10</v>
      </c>
      <c r="I126" s="14" t="s">
        <v>10</v>
      </c>
      <c r="J126" s="14">
        <f t="shared" si="1"/>
        <v>0</v>
      </c>
      <c r="K126" s="25" t="s">
        <v>247</v>
      </c>
      <c r="L126" s="45"/>
      <c r="M126" s="45"/>
      <c r="N126" s="45"/>
    </row>
    <row r="127" spans="1:14" s="11" customFormat="1" ht="109.2">
      <c r="A127" s="25" t="s">
        <v>258</v>
      </c>
      <c r="B127" s="25" t="s">
        <v>352</v>
      </c>
      <c r="C127" s="25" t="s">
        <v>121</v>
      </c>
      <c r="D127" s="25" t="s">
        <v>77</v>
      </c>
      <c r="E127" s="14" t="s">
        <v>10</v>
      </c>
      <c r="F127" s="14" t="s">
        <v>10</v>
      </c>
      <c r="G127" s="14" t="s">
        <v>10</v>
      </c>
      <c r="H127" s="14" t="s">
        <v>10</v>
      </c>
      <c r="I127" s="14" t="s">
        <v>10</v>
      </c>
      <c r="J127" s="14">
        <f t="shared" si="1"/>
        <v>0</v>
      </c>
      <c r="K127" s="25" t="s">
        <v>245</v>
      </c>
      <c r="L127" s="45"/>
      <c r="M127" s="45"/>
      <c r="N127" s="45"/>
    </row>
    <row r="128" spans="1:14" s="11" customFormat="1" ht="109.2">
      <c r="A128" s="25" t="s">
        <v>259</v>
      </c>
      <c r="B128" s="25" t="s">
        <v>260</v>
      </c>
      <c r="C128" s="25" t="s">
        <v>121</v>
      </c>
      <c r="D128" s="25" t="s">
        <v>77</v>
      </c>
      <c r="E128" s="14" t="s">
        <v>10</v>
      </c>
      <c r="F128" s="14" t="s">
        <v>10</v>
      </c>
      <c r="G128" s="14">
        <v>20000</v>
      </c>
      <c r="H128" s="14" t="s">
        <v>10</v>
      </c>
      <c r="I128" s="14" t="s">
        <v>10</v>
      </c>
      <c r="J128" s="14">
        <f t="shared" si="1"/>
        <v>20000</v>
      </c>
      <c r="K128" s="25" t="s">
        <v>311</v>
      </c>
      <c r="L128" s="45"/>
      <c r="M128" s="45"/>
      <c r="N128" s="45"/>
    </row>
    <row r="129" spans="1:14" s="11" customFormat="1" ht="109.2">
      <c r="A129" s="25" t="s">
        <v>261</v>
      </c>
      <c r="B129" s="25" t="s">
        <v>262</v>
      </c>
      <c r="C129" s="25" t="s">
        <v>121</v>
      </c>
      <c r="D129" s="25">
        <v>2024</v>
      </c>
      <c r="E129" s="14">
        <f>SUM(E130:E132)</f>
        <v>0</v>
      </c>
      <c r="F129" s="14">
        <f>SUM(F130:F132)</f>
        <v>0</v>
      </c>
      <c r="G129" s="14">
        <f>SUM(G130:G132)</f>
        <v>0</v>
      </c>
      <c r="H129" s="14">
        <f>SUM(H130:H132)</f>
        <v>0</v>
      </c>
      <c r="I129" s="14">
        <f>SUM(I130:I132)</f>
        <v>0</v>
      </c>
      <c r="J129" s="14">
        <f t="shared" si="1"/>
        <v>0</v>
      </c>
      <c r="K129" s="25" t="s">
        <v>263</v>
      </c>
      <c r="L129" s="45"/>
      <c r="M129" s="45"/>
      <c r="N129" s="45"/>
    </row>
    <row r="130" spans="1:14" s="11" customFormat="1" ht="140.4">
      <c r="A130" s="25" t="s">
        <v>264</v>
      </c>
      <c r="B130" s="25" t="s">
        <v>265</v>
      </c>
      <c r="C130" s="25" t="s">
        <v>121</v>
      </c>
      <c r="D130" s="25" t="s">
        <v>77</v>
      </c>
      <c r="E130" s="14" t="s">
        <v>10</v>
      </c>
      <c r="F130" s="14" t="s">
        <v>10</v>
      </c>
      <c r="G130" s="14" t="s">
        <v>10</v>
      </c>
      <c r="H130" s="14" t="s">
        <v>10</v>
      </c>
      <c r="I130" s="14" t="s">
        <v>10</v>
      </c>
      <c r="J130" s="14">
        <f t="shared" si="1"/>
        <v>0</v>
      </c>
      <c r="K130" s="25" t="s">
        <v>266</v>
      </c>
      <c r="L130" s="45"/>
      <c r="M130" s="45"/>
      <c r="N130" s="45"/>
    </row>
    <row r="131" spans="1:14" s="11" customFormat="1" ht="109.2">
      <c r="A131" s="25" t="s">
        <v>267</v>
      </c>
      <c r="B131" s="25" t="s">
        <v>268</v>
      </c>
      <c r="C131" s="25" t="s">
        <v>121</v>
      </c>
      <c r="D131" s="25" t="s">
        <v>77</v>
      </c>
      <c r="E131" s="14" t="s">
        <v>10</v>
      </c>
      <c r="F131" s="14" t="s">
        <v>10</v>
      </c>
      <c r="G131" s="14" t="s">
        <v>10</v>
      </c>
      <c r="H131" s="14" t="s">
        <v>10</v>
      </c>
      <c r="I131" s="14" t="s">
        <v>10</v>
      </c>
      <c r="J131" s="14">
        <f t="shared" si="1"/>
        <v>0</v>
      </c>
      <c r="K131" s="25" t="s">
        <v>269</v>
      </c>
      <c r="L131" s="45"/>
      <c r="M131" s="45"/>
      <c r="N131" s="45"/>
    </row>
    <row r="132" spans="1:14" s="11" customFormat="1" ht="156">
      <c r="A132" s="25" t="s">
        <v>270</v>
      </c>
      <c r="B132" s="25" t="s">
        <v>271</v>
      </c>
      <c r="C132" s="25" t="s">
        <v>121</v>
      </c>
      <c r="D132" s="25" t="s">
        <v>77</v>
      </c>
      <c r="E132" s="14" t="s">
        <v>10</v>
      </c>
      <c r="F132" s="14">
        <v>0</v>
      </c>
      <c r="G132" s="14" t="s">
        <v>10</v>
      </c>
      <c r="H132" s="14" t="s">
        <v>10</v>
      </c>
      <c r="I132" s="14" t="s">
        <v>10</v>
      </c>
      <c r="J132" s="14">
        <f t="shared" si="1"/>
        <v>0</v>
      </c>
      <c r="K132" s="25" t="s">
        <v>272</v>
      </c>
      <c r="L132" s="45"/>
      <c r="M132" s="45"/>
      <c r="N132" s="45"/>
    </row>
    <row r="133" spans="1:14" s="11" customFormat="1" ht="31.2">
      <c r="A133" s="25" t="s">
        <v>273</v>
      </c>
      <c r="B133" s="25" t="s">
        <v>274</v>
      </c>
      <c r="C133" s="25"/>
      <c r="D133" s="25"/>
      <c r="E133" s="14">
        <f>SUM(E134:E138)</f>
        <v>73958.34</v>
      </c>
      <c r="F133" s="14">
        <f>SUM(F134:F138)</f>
        <v>1125771.3400000001</v>
      </c>
      <c r="G133" s="14">
        <f>SUM(G134:G138)</f>
        <v>0</v>
      </c>
      <c r="H133" s="14">
        <f>SUM(H134:H138)</f>
        <v>0</v>
      </c>
      <c r="I133" s="14">
        <f>SUM(I134:I138)</f>
        <v>0</v>
      </c>
      <c r="J133" s="14">
        <f t="shared" si="1"/>
        <v>1199729.6800000002</v>
      </c>
      <c r="K133" s="25"/>
      <c r="L133" s="45"/>
      <c r="M133" s="45"/>
      <c r="N133" s="45"/>
    </row>
    <row r="134" spans="1:14" s="11" customFormat="1" ht="124.8">
      <c r="A134" s="25" t="s">
        <v>275</v>
      </c>
      <c r="B134" s="25" t="s">
        <v>276</v>
      </c>
      <c r="C134" s="25" t="s">
        <v>121</v>
      </c>
      <c r="D134" s="25" t="s">
        <v>77</v>
      </c>
      <c r="E134" s="14" t="s">
        <v>10</v>
      </c>
      <c r="F134" s="14" t="s">
        <v>10</v>
      </c>
      <c r="G134" s="14" t="s">
        <v>10</v>
      </c>
      <c r="H134" s="14" t="s">
        <v>10</v>
      </c>
      <c r="I134" s="14" t="s">
        <v>10</v>
      </c>
      <c r="J134" s="14">
        <f t="shared" si="1"/>
        <v>0</v>
      </c>
      <c r="K134" s="25" t="s">
        <v>277</v>
      </c>
      <c r="L134" s="45"/>
      <c r="M134" s="45"/>
      <c r="N134" s="45"/>
    </row>
    <row r="135" spans="1:14" s="11" customFormat="1" ht="358.8">
      <c r="A135" s="25" t="s">
        <v>278</v>
      </c>
      <c r="B135" s="25" t="s">
        <v>353</v>
      </c>
      <c r="C135" s="25" t="s">
        <v>121</v>
      </c>
      <c r="D135" s="25" t="s">
        <v>77</v>
      </c>
      <c r="E135" s="14" t="s">
        <v>10</v>
      </c>
      <c r="F135" s="14" t="s">
        <v>10</v>
      </c>
      <c r="G135" s="14" t="s">
        <v>10</v>
      </c>
      <c r="H135" s="14" t="s">
        <v>10</v>
      </c>
      <c r="I135" s="14" t="s">
        <v>10</v>
      </c>
      <c r="J135" s="14">
        <f t="shared" si="1"/>
        <v>0</v>
      </c>
      <c r="K135" s="25" t="s">
        <v>372</v>
      </c>
      <c r="L135" s="45"/>
      <c r="M135" s="45"/>
      <c r="N135" s="45"/>
    </row>
    <row r="136" spans="1:14" s="11" customFormat="1" ht="123.6" customHeight="1">
      <c r="A136" s="36" t="s">
        <v>279</v>
      </c>
      <c r="B136" s="36" t="s">
        <v>355</v>
      </c>
      <c r="C136" s="25" t="s">
        <v>367</v>
      </c>
      <c r="D136" s="25" t="s">
        <v>77</v>
      </c>
      <c r="E136" s="14">
        <v>73958.34</v>
      </c>
      <c r="F136" s="14"/>
      <c r="G136" s="14" t="s">
        <v>10</v>
      </c>
      <c r="H136" s="14" t="s">
        <v>10</v>
      </c>
      <c r="I136" s="14" t="s">
        <v>10</v>
      </c>
      <c r="J136" s="14">
        <f t="shared" si="1"/>
        <v>73958.34</v>
      </c>
      <c r="K136" s="36" t="s">
        <v>354</v>
      </c>
      <c r="L136" s="45"/>
      <c r="M136" s="45"/>
      <c r="N136" s="45"/>
    </row>
    <row r="137" spans="1:14" s="11" customFormat="1" ht="109.2" customHeight="1">
      <c r="A137" s="46"/>
      <c r="B137" s="46"/>
      <c r="C137" s="25" t="s">
        <v>280</v>
      </c>
      <c r="D137" s="25"/>
      <c r="E137" s="14"/>
      <c r="F137" s="14">
        <v>0</v>
      </c>
      <c r="G137" s="14"/>
      <c r="H137" s="17"/>
      <c r="I137" s="17"/>
      <c r="J137" s="14">
        <f t="shared" si="1"/>
        <v>0</v>
      </c>
      <c r="K137" s="46"/>
      <c r="L137" s="45"/>
      <c r="M137" s="45"/>
      <c r="N137" s="45"/>
    </row>
    <row r="138" spans="1:14" s="11" customFormat="1" ht="109.2" customHeight="1">
      <c r="A138" s="37"/>
      <c r="B138" s="37"/>
      <c r="C138" s="25" t="s">
        <v>356</v>
      </c>
      <c r="D138" s="25"/>
      <c r="E138" s="17"/>
      <c r="F138" s="14">
        <v>1125771.3400000001</v>
      </c>
      <c r="G138" s="17"/>
      <c r="H138" s="17"/>
      <c r="I138" s="17"/>
      <c r="J138" s="14">
        <f t="shared" si="1"/>
        <v>1125771.3400000001</v>
      </c>
      <c r="K138" s="37"/>
      <c r="L138" s="45"/>
      <c r="M138" s="45"/>
      <c r="N138" s="45"/>
    </row>
    <row r="139" spans="1:14" s="11" customFormat="1" ht="16.2" customHeight="1">
      <c r="A139" s="41" t="s">
        <v>281</v>
      </c>
      <c r="B139" s="42"/>
      <c r="C139" s="42"/>
      <c r="D139" s="43"/>
      <c r="E139" s="9">
        <f>SUM(E140:E141, E145:E147)</f>
        <v>20000</v>
      </c>
      <c r="F139" s="9">
        <f>SUM(F140:F141, F145:F147)</f>
        <v>0</v>
      </c>
      <c r="G139" s="9">
        <f>SUM(G140:G141, G145:G147)</f>
        <v>0</v>
      </c>
      <c r="H139" s="9">
        <f>SUM(H140:H141, H145:H147)</f>
        <v>0</v>
      </c>
      <c r="I139" s="9">
        <f>SUM(I140:I141, I145:I147)</f>
        <v>0</v>
      </c>
      <c r="J139" s="9">
        <f t="shared" si="1"/>
        <v>20000</v>
      </c>
      <c r="K139" s="13"/>
      <c r="L139" s="45"/>
      <c r="M139" s="45"/>
      <c r="N139" s="45"/>
    </row>
    <row r="140" spans="1:14" s="11" customFormat="1" ht="109.2">
      <c r="A140" s="25" t="s">
        <v>282</v>
      </c>
      <c r="B140" s="25" t="s">
        <v>283</v>
      </c>
      <c r="C140" s="25" t="s">
        <v>121</v>
      </c>
      <c r="D140" s="25" t="s">
        <v>77</v>
      </c>
      <c r="E140" s="14" t="s">
        <v>10</v>
      </c>
      <c r="F140" s="14">
        <v>0</v>
      </c>
      <c r="G140" s="14" t="s">
        <v>10</v>
      </c>
      <c r="H140" s="14" t="s">
        <v>10</v>
      </c>
      <c r="I140" s="14" t="s">
        <v>10</v>
      </c>
      <c r="J140" s="14">
        <f t="shared" ref="J140:J152" si="2">SUM(E140:I140)</f>
        <v>0</v>
      </c>
      <c r="K140" s="25" t="s">
        <v>284</v>
      </c>
      <c r="L140" s="45"/>
      <c r="M140" s="45"/>
      <c r="N140" s="45"/>
    </row>
    <row r="141" spans="1:14" s="11" customFormat="1" ht="109.2">
      <c r="A141" s="25" t="s">
        <v>285</v>
      </c>
      <c r="B141" s="25" t="s">
        <v>286</v>
      </c>
      <c r="C141" s="25" t="s">
        <v>121</v>
      </c>
      <c r="D141" s="25" t="s">
        <v>77</v>
      </c>
      <c r="E141" s="14">
        <f>SUM(E142:E144)</f>
        <v>20000</v>
      </c>
      <c r="F141" s="14">
        <f>SUM(F142:F144)</f>
        <v>0</v>
      </c>
      <c r="G141" s="14">
        <f>SUM(G142:G144)</f>
        <v>0</v>
      </c>
      <c r="H141" s="14">
        <f>SUM(H142:H144)</f>
        <v>0</v>
      </c>
      <c r="I141" s="14">
        <f>SUM(I142:I144)</f>
        <v>0</v>
      </c>
      <c r="J141" s="14">
        <f t="shared" si="2"/>
        <v>20000</v>
      </c>
      <c r="K141" s="25" t="s">
        <v>287</v>
      </c>
      <c r="L141" s="45"/>
      <c r="M141" s="45"/>
      <c r="N141" s="45"/>
    </row>
    <row r="142" spans="1:14" s="11" customFormat="1" ht="109.2">
      <c r="A142" s="26" t="s">
        <v>357</v>
      </c>
      <c r="B142" s="25" t="s">
        <v>288</v>
      </c>
      <c r="C142" s="25" t="s">
        <v>121</v>
      </c>
      <c r="D142" s="25" t="s">
        <v>77</v>
      </c>
      <c r="E142" s="14">
        <v>20000</v>
      </c>
      <c r="F142" s="14">
        <v>0</v>
      </c>
      <c r="G142" s="14" t="s">
        <v>10</v>
      </c>
      <c r="H142" s="14" t="s">
        <v>10</v>
      </c>
      <c r="I142" s="14" t="s">
        <v>10</v>
      </c>
      <c r="J142" s="14">
        <f t="shared" si="2"/>
        <v>20000</v>
      </c>
      <c r="K142" s="25" t="s">
        <v>289</v>
      </c>
      <c r="L142" s="45"/>
      <c r="M142" s="45"/>
      <c r="N142" s="45"/>
    </row>
    <row r="143" spans="1:14" s="11" customFormat="1" ht="109.2">
      <c r="A143" s="25" t="s">
        <v>290</v>
      </c>
      <c r="B143" s="25" t="s">
        <v>291</v>
      </c>
      <c r="C143" s="25" t="s">
        <v>140</v>
      </c>
      <c r="D143" s="25" t="s">
        <v>77</v>
      </c>
      <c r="E143" s="14" t="s">
        <v>10</v>
      </c>
      <c r="F143" s="14" t="s">
        <v>10</v>
      </c>
      <c r="G143" s="14" t="s">
        <v>10</v>
      </c>
      <c r="H143" s="14" t="s">
        <v>10</v>
      </c>
      <c r="I143" s="14" t="s">
        <v>10</v>
      </c>
      <c r="J143" s="14">
        <f t="shared" si="2"/>
        <v>0</v>
      </c>
      <c r="K143" s="25" t="s">
        <v>292</v>
      </c>
      <c r="L143" s="45"/>
      <c r="M143" s="45"/>
      <c r="N143" s="45"/>
    </row>
    <row r="144" spans="1:14" s="11" customFormat="1" ht="109.2">
      <c r="A144" s="25" t="s">
        <v>293</v>
      </c>
      <c r="B144" s="25" t="s">
        <v>294</v>
      </c>
      <c r="C144" s="25" t="s">
        <v>295</v>
      </c>
      <c r="D144" s="25" t="s">
        <v>77</v>
      </c>
      <c r="E144" s="14" t="s">
        <v>10</v>
      </c>
      <c r="F144" s="14" t="s">
        <v>10</v>
      </c>
      <c r="G144" s="14" t="s">
        <v>10</v>
      </c>
      <c r="H144" s="14" t="s">
        <v>10</v>
      </c>
      <c r="I144" s="14" t="s">
        <v>10</v>
      </c>
      <c r="J144" s="14">
        <f t="shared" si="2"/>
        <v>0</v>
      </c>
      <c r="K144" s="25" t="s">
        <v>296</v>
      </c>
      <c r="L144" s="45"/>
      <c r="M144" s="45"/>
      <c r="N144" s="45"/>
    </row>
    <row r="145" spans="1:14" s="11" customFormat="1" ht="109.2">
      <c r="A145" s="25" t="s">
        <v>297</v>
      </c>
      <c r="B145" s="34" t="s">
        <v>312</v>
      </c>
      <c r="C145" s="25" t="s">
        <v>121</v>
      </c>
      <c r="D145" s="25" t="s">
        <v>77</v>
      </c>
      <c r="E145" s="14" t="s">
        <v>10</v>
      </c>
      <c r="F145" s="14" t="s">
        <v>10</v>
      </c>
      <c r="G145" s="14" t="s">
        <v>10</v>
      </c>
      <c r="H145" s="14" t="s">
        <v>10</v>
      </c>
      <c r="I145" s="14" t="s">
        <v>10</v>
      </c>
      <c r="J145" s="14">
        <f t="shared" si="2"/>
        <v>0</v>
      </c>
      <c r="K145" s="25" t="s">
        <v>298</v>
      </c>
      <c r="L145" s="45"/>
      <c r="M145" s="45"/>
      <c r="N145" s="45"/>
    </row>
    <row r="146" spans="1:14" s="11" customFormat="1" ht="109.2">
      <c r="A146" s="25" t="s">
        <v>299</v>
      </c>
      <c r="B146" s="25" t="s">
        <v>300</v>
      </c>
      <c r="C146" s="25" t="s">
        <v>121</v>
      </c>
      <c r="D146" s="25" t="s">
        <v>77</v>
      </c>
      <c r="E146" s="14" t="s">
        <v>10</v>
      </c>
      <c r="F146" s="14" t="s">
        <v>10</v>
      </c>
      <c r="G146" s="14" t="s">
        <v>10</v>
      </c>
      <c r="H146" s="14" t="s">
        <v>10</v>
      </c>
      <c r="I146" s="14" t="s">
        <v>10</v>
      </c>
      <c r="J146" s="14">
        <f t="shared" si="2"/>
        <v>0</v>
      </c>
      <c r="K146" s="25" t="s">
        <v>301</v>
      </c>
      <c r="L146" s="45"/>
      <c r="M146" s="45"/>
      <c r="N146" s="45"/>
    </row>
    <row r="147" spans="1:14" s="11" customFormat="1" ht="109.2">
      <c r="A147" s="25" t="s">
        <v>302</v>
      </c>
      <c r="B147" s="25" t="s">
        <v>303</v>
      </c>
      <c r="C147" s="25" t="s">
        <v>121</v>
      </c>
      <c r="D147" s="25" t="s">
        <v>77</v>
      </c>
      <c r="E147" s="14" t="s">
        <v>10</v>
      </c>
      <c r="F147" s="14" t="s">
        <v>10</v>
      </c>
      <c r="G147" s="14" t="s">
        <v>10</v>
      </c>
      <c r="H147" s="14" t="s">
        <v>10</v>
      </c>
      <c r="I147" s="14" t="s">
        <v>10</v>
      </c>
      <c r="J147" s="14">
        <f t="shared" si="2"/>
        <v>0</v>
      </c>
      <c r="K147" s="25" t="s">
        <v>304</v>
      </c>
      <c r="L147" s="45"/>
      <c r="M147" s="45"/>
      <c r="N147" s="45"/>
    </row>
    <row r="148" spans="1:14" s="11" customFormat="1" ht="17.399999999999999">
      <c r="A148" s="27"/>
      <c r="B148" s="28" t="s">
        <v>358</v>
      </c>
      <c r="C148" s="28"/>
      <c r="D148" s="27"/>
      <c r="E148" s="18">
        <f>E10+E61+E75+E101+E116+E139</f>
        <v>2116423.34</v>
      </c>
      <c r="F148" s="18">
        <f>F10+F61+F75+F101+F116+F139</f>
        <v>2325235.83</v>
      </c>
      <c r="G148" s="18">
        <f>G10+G61+G75+G101+G116+G139</f>
        <v>18812925</v>
      </c>
      <c r="H148" s="18">
        <f>H10+H61+H75+H101+H116+H139</f>
        <v>0</v>
      </c>
      <c r="I148" s="18">
        <f>I10+I61+I75+I101+I116+I139</f>
        <v>0</v>
      </c>
      <c r="J148" s="32">
        <f t="shared" si="2"/>
        <v>23254584.170000002</v>
      </c>
      <c r="K148" s="28"/>
    </row>
    <row r="149" spans="1:14" s="11" customFormat="1">
      <c r="A149" s="29"/>
      <c r="B149" s="35" t="s">
        <v>359</v>
      </c>
      <c r="C149" s="19"/>
      <c r="D149" s="29"/>
      <c r="E149" s="19"/>
      <c r="F149" s="19"/>
      <c r="G149" s="19"/>
      <c r="H149" s="19"/>
      <c r="I149" s="19"/>
      <c r="J149" s="9"/>
      <c r="K149" s="19"/>
    </row>
    <row r="150" spans="1:14" s="11" customFormat="1">
      <c r="A150" s="29"/>
      <c r="B150" s="19" t="s">
        <v>360</v>
      </c>
      <c r="C150" s="19"/>
      <c r="D150" s="29"/>
      <c r="E150" s="20">
        <f t="shared" ref="E150:F150" si="3">E148-E151-E152</f>
        <v>2116423.34</v>
      </c>
      <c r="F150" s="20">
        <f t="shared" si="3"/>
        <v>2325235.83</v>
      </c>
      <c r="G150" s="20">
        <f>G148-G151-G152</f>
        <v>1189184</v>
      </c>
      <c r="H150" s="20">
        <f t="shared" ref="H150:I150" si="4">H148-H151-H152</f>
        <v>0</v>
      </c>
      <c r="I150" s="20">
        <f t="shared" si="4"/>
        <v>0</v>
      </c>
      <c r="J150" s="9">
        <f t="shared" si="2"/>
        <v>5630843.1699999999</v>
      </c>
      <c r="K150" s="19"/>
    </row>
    <row r="151" spans="1:14" s="11" customFormat="1">
      <c r="A151" s="29"/>
      <c r="B151" s="19" t="s">
        <v>361</v>
      </c>
      <c r="C151" s="19"/>
      <c r="D151" s="29"/>
      <c r="E151" s="20">
        <f>SUM(E41, E47, E54, E77)</f>
        <v>0</v>
      </c>
      <c r="F151" s="20">
        <f>SUM(F41, F47, F54, F77)</f>
        <v>0</v>
      </c>
      <c r="G151" s="20">
        <f t="shared" ref="G151:I151" si="5">SUM(G41, G47, G54, G77)</f>
        <v>17623741</v>
      </c>
      <c r="H151" s="20">
        <f t="shared" si="5"/>
        <v>0</v>
      </c>
      <c r="I151" s="20">
        <f t="shared" si="5"/>
        <v>0</v>
      </c>
      <c r="J151" s="9">
        <f t="shared" si="2"/>
        <v>17623741</v>
      </c>
      <c r="K151" s="19"/>
    </row>
    <row r="152" spans="1:14" s="11" customFormat="1">
      <c r="A152" s="29"/>
      <c r="B152" s="19" t="s">
        <v>362</v>
      </c>
      <c r="C152" s="19"/>
      <c r="D152" s="29"/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9">
        <f t="shared" si="2"/>
        <v>0</v>
      </c>
      <c r="K152" s="19"/>
    </row>
    <row r="154" spans="1:14" s="8" customFormat="1" ht="18">
      <c r="A154" s="5"/>
      <c r="B154" s="6" t="s">
        <v>363</v>
      </c>
      <c r="C154" s="7"/>
      <c r="D154" s="5"/>
      <c r="E154" s="7"/>
      <c r="F154" s="21" t="s">
        <v>364</v>
      </c>
      <c r="G154" s="21"/>
      <c r="H154" s="7"/>
      <c r="I154" s="7"/>
      <c r="J154" s="7"/>
      <c r="K154" s="7"/>
    </row>
    <row r="156" spans="1:14">
      <c r="E156" s="30"/>
      <c r="F156" s="31"/>
    </row>
  </sheetData>
  <mergeCells count="163">
    <mergeCell ref="A136:A138"/>
    <mergeCell ref="B136:B138"/>
    <mergeCell ref="K136:K138"/>
    <mergeCell ref="A139:D139"/>
    <mergeCell ref="L13:N13"/>
    <mergeCell ref="L12:N12"/>
    <mergeCell ref="L9:N9"/>
    <mergeCell ref="L10:N10"/>
    <mergeCell ref="L11:N11"/>
    <mergeCell ref="A10:D10"/>
    <mergeCell ref="L37:N37"/>
    <mergeCell ref="L36:N36"/>
    <mergeCell ref="L35:N35"/>
    <mergeCell ref="L34:N34"/>
    <mergeCell ref="L33:N33"/>
    <mergeCell ref="L32:N32"/>
    <mergeCell ref="L31:N31"/>
    <mergeCell ref="L30:N30"/>
    <mergeCell ref="L49:N49"/>
    <mergeCell ref="L48:N48"/>
    <mergeCell ref="L45:N45"/>
    <mergeCell ref="L46:N47"/>
    <mergeCell ref="L44:N44"/>
    <mergeCell ref="L43:N43"/>
    <mergeCell ref="L7:N7"/>
    <mergeCell ref="L8:N8"/>
    <mergeCell ref="L75:N75"/>
    <mergeCell ref="A75:D75"/>
    <mergeCell ref="A61:D61"/>
    <mergeCell ref="L22:N22"/>
    <mergeCell ref="L20:N20"/>
    <mergeCell ref="L21:N21"/>
    <mergeCell ref="L19:N19"/>
    <mergeCell ref="L18:N18"/>
    <mergeCell ref="L17:N17"/>
    <mergeCell ref="L16:N16"/>
    <mergeCell ref="L15:N15"/>
    <mergeCell ref="L14:N14"/>
    <mergeCell ref="L29:N29"/>
    <mergeCell ref="L28:N28"/>
    <mergeCell ref="A46:A47"/>
    <mergeCell ref="B46:B47"/>
    <mergeCell ref="L27:N27"/>
    <mergeCell ref="L25:N25"/>
    <mergeCell ref="L26:N26"/>
    <mergeCell ref="L24:N24"/>
    <mergeCell ref="L23:N23"/>
    <mergeCell ref="L38:N38"/>
    <mergeCell ref="L64:N64"/>
    <mergeCell ref="L62:N62"/>
    <mergeCell ref="L63:N63"/>
    <mergeCell ref="L59:N59"/>
    <mergeCell ref="L60:N60"/>
    <mergeCell ref="L42:N42"/>
    <mergeCell ref="L40:N41"/>
    <mergeCell ref="L39:N39"/>
    <mergeCell ref="L58:N58"/>
    <mergeCell ref="L57:N57"/>
    <mergeCell ref="L56:N56"/>
    <mergeCell ref="L55:N55"/>
    <mergeCell ref="L54:N54"/>
    <mergeCell ref="L53:N53"/>
    <mergeCell ref="L52:N52"/>
    <mergeCell ref="L51:N51"/>
    <mergeCell ref="L50:N50"/>
    <mergeCell ref="L73:N73"/>
    <mergeCell ref="L71:N71"/>
    <mergeCell ref="L72:N72"/>
    <mergeCell ref="L70:N70"/>
    <mergeCell ref="L69:N69"/>
    <mergeCell ref="L68:N68"/>
    <mergeCell ref="L67:N67"/>
    <mergeCell ref="L66:N66"/>
    <mergeCell ref="L65:N65"/>
    <mergeCell ref="L83:N83"/>
    <mergeCell ref="L84:N84"/>
    <mergeCell ref="L82:N82"/>
    <mergeCell ref="L80:N80"/>
    <mergeCell ref="L81:N81"/>
    <mergeCell ref="L77:N77"/>
    <mergeCell ref="L79:N79"/>
    <mergeCell ref="L76:N76"/>
    <mergeCell ref="L74:N74"/>
    <mergeCell ref="L95:N95"/>
    <mergeCell ref="L94:N94"/>
    <mergeCell ref="L92:N92"/>
    <mergeCell ref="L93:N93"/>
    <mergeCell ref="L91:N91"/>
    <mergeCell ref="L90:N90"/>
    <mergeCell ref="L89:N89"/>
    <mergeCell ref="L88:N88"/>
    <mergeCell ref="L85:N85"/>
    <mergeCell ref="L86:N86"/>
    <mergeCell ref="L103:N103"/>
    <mergeCell ref="L102:N102"/>
    <mergeCell ref="L100:N100"/>
    <mergeCell ref="L101:N101"/>
    <mergeCell ref="L99:N99"/>
    <mergeCell ref="A101:D101"/>
    <mergeCell ref="L98:N98"/>
    <mergeCell ref="L97:N97"/>
    <mergeCell ref="L96:N96"/>
    <mergeCell ref="L125:N125"/>
    <mergeCell ref="L123:N123"/>
    <mergeCell ref="A40:A41"/>
    <mergeCell ref="L124:N124"/>
    <mergeCell ref="L122:N122"/>
    <mergeCell ref="L121:N121"/>
    <mergeCell ref="L120:N120"/>
    <mergeCell ref="L119:N119"/>
    <mergeCell ref="L118:N118"/>
    <mergeCell ref="L117:N117"/>
    <mergeCell ref="L115:N115"/>
    <mergeCell ref="L116:N116"/>
    <mergeCell ref="L114:N114"/>
    <mergeCell ref="L113:N113"/>
    <mergeCell ref="L112:N112"/>
    <mergeCell ref="L111:N111"/>
    <mergeCell ref="L110:N110"/>
    <mergeCell ref="L107:N107"/>
    <mergeCell ref="L108:N108"/>
    <mergeCell ref="L109:N109"/>
    <mergeCell ref="A116:D116"/>
    <mergeCell ref="L106:N106"/>
    <mergeCell ref="L105:N105"/>
    <mergeCell ref="L104:N104"/>
    <mergeCell ref="A93:D93"/>
    <mergeCell ref="A77:A78"/>
    <mergeCell ref="B77:B78"/>
    <mergeCell ref="A6:K6"/>
    <mergeCell ref="L145:N145"/>
    <mergeCell ref="L146:N146"/>
    <mergeCell ref="L147:N147"/>
    <mergeCell ref="L143:N143"/>
    <mergeCell ref="L144:N144"/>
    <mergeCell ref="L141:N141"/>
    <mergeCell ref="L142:N142"/>
    <mergeCell ref="L140:N140"/>
    <mergeCell ref="L139:N139"/>
    <mergeCell ref="L136:N138"/>
    <mergeCell ref="L135:N135"/>
    <mergeCell ref="L134:N134"/>
    <mergeCell ref="L133:N133"/>
    <mergeCell ref="L132:N132"/>
    <mergeCell ref="L131:N131"/>
    <mergeCell ref="L130:N130"/>
    <mergeCell ref="L129:N129"/>
    <mergeCell ref="L128:N128"/>
    <mergeCell ref="L127:N127"/>
    <mergeCell ref="L126:N126"/>
    <mergeCell ref="K77:K78"/>
    <mergeCell ref="A86:A87"/>
    <mergeCell ref="B86:B87"/>
    <mergeCell ref="K86:K87"/>
    <mergeCell ref="J7:J8"/>
    <mergeCell ref="B40:B41"/>
    <mergeCell ref="A7:A8"/>
    <mergeCell ref="B7:B8"/>
    <mergeCell ref="C7:C8"/>
    <mergeCell ref="E7:I7"/>
    <mergeCell ref="D7:D8"/>
    <mergeCell ref="A76:D76"/>
    <mergeCell ref="A85:D85"/>
  </mergeCells>
  <pageMargins left="0.11811023622047245" right="0.11811023622047245" top="0.15748031496062992" bottom="0.1574803149606299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16</vt:i4>
      </vt:variant>
    </vt:vector>
  </HeadingPairs>
  <TitlesOfParts>
    <vt:vector size="17" baseType="lpstr">
      <vt:lpstr>додаток 2</vt:lpstr>
      <vt:lpstr>'додаток 2'!_Hlk156481410</vt:lpstr>
      <vt:lpstr>'додаток 2'!_Hlk206676633</vt:lpstr>
      <vt:lpstr>'додаток 2'!_Hlk206676675</vt:lpstr>
      <vt:lpstr>'додаток 2'!_Hlk206676716</vt:lpstr>
      <vt:lpstr>'додаток 2'!_Hlk206676760</vt:lpstr>
      <vt:lpstr>'додаток 2'!_Hlk206676802</vt:lpstr>
      <vt:lpstr>'додаток 2'!_Hlk206676820</vt:lpstr>
      <vt:lpstr>'додаток 2'!_Hlk206676892</vt:lpstr>
      <vt:lpstr>'додаток 2'!_Hlk206676928</vt:lpstr>
      <vt:lpstr>'додаток 2'!_Hlk206676994</vt:lpstr>
      <vt:lpstr>'додаток 2'!_Hlk206677057</vt:lpstr>
      <vt:lpstr>'додаток 2'!_Hlk206677774</vt:lpstr>
      <vt:lpstr>'додаток 2'!_Hlk206677831</vt:lpstr>
      <vt:lpstr>'додаток 2'!_Hlk206677931</vt:lpstr>
      <vt:lpstr>'додаток 2'!Заголовки_для_друку</vt:lpstr>
      <vt:lpstr>'додаток 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Tofan</cp:lastModifiedBy>
  <cp:lastPrinted>2026-01-22T14:00:14Z</cp:lastPrinted>
  <dcterms:created xsi:type="dcterms:W3CDTF">2026-01-15T13:53:05Z</dcterms:created>
  <dcterms:modified xsi:type="dcterms:W3CDTF">2026-02-09T11:36:24Z</dcterms:modified>
</cp:coreProperties>
</file>