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 filterPrivacy="1" defaultThemeVersion="124226"/>
  <xr:revisionPtr revIDLastSave="0" documentId="13_ncr:1_{3F7BD350-28A4-40FA-813B-B422B3241360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Ресурсне забезпечення" sheetId="3" r:id="rId1"/>
    <sheet name="Перелік заходів" sheetId="2" r:id="rId2"/>
  </sheets>
  <definedNames>
    <definedName name="_xlnm.Print_Titles" localSheetId="1">'Перелік заходів'!$9:$9</definedName>
    <definedName name="_xlnm.Print_Area" localSheetId="1">'Перелік заходів'!$A$1:$H$25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3" l="1"/>
  <c r="C16" i="3"/>
  <c r="B17" i="3"/>
  <c r="G12" i="2"/>
  <c r="G13" i="2"/>
  <c r="G18" i="2"/>
  <c r="G22" i="2" l="1"/>
  <c r="C17" i="3"/>
  <c r="C14" i="3" l="1"/>
</calcChain>
</file>

<file path=xl/sharedStrings.xml><?xml version="1.0" encoding="utf-8"?>
<sst xmlns="http://schemas.openxmlformats.org/spreadsheetml/2006/main" count="111" uniqueCount="84">
  <si>
    <t>Бюджет Чорноморської міської територіальної громади</t>
  </si>
  <si>
    <t>Назва напряму діяльності (пріоритетні завдання)</t>
  </si>
  <si>
    <t>Строк виконання заходу</t>
  </si>
  <si>
    <t>Джерела фінансування</t>
  </si>
  <si>
    <t>Очікуваний результат</t>
  </si>
  <si>
    <r>
      <t xml:space="preserve"> </t>
    </r>
    <r>
      <rPr>
        <sz val="11"/>
        <color rgb="FF000000"/>
        <rFont val="Times New Roman"/>
        <family val="1"/>
        <charset val="204"/>
      </rPr>
      <t>№ з/п</t>
    </r>
  </si>
  <si>
    <t>1.</t>
  </si>
  <si>
    <t>Разом</t>
  </si>
  <si>
    <t xml:space="preserve">Перелік заходів і завдань </t>
  </si>
  <si>
    <t>Обсяги фінансування (вартість), 
 тис. грн</t>
  </si>
  <si>
    <t>Перелік заходів Програми</t>
  </si>
  <si>
    <t>2.</t>
  </si>
  <si>
    <t>Головні розпорядники/Виконавці</t>
  </si>
  <si>
    <t>Управління комунальної власності та земельних відносин Чорноморської міської ради Одеського району Одеської області</t>
  </si>
  <si>
    <t>3.</t>
  </si>
  <si>
    <t>Виконавчий комітет Чорноморської міської ради Одеського району Одеської області 
Комунальна установа "Муніципальна варта" Чорноморської міської ради Одеського району Одеської області</t>
  </si>
  <si>
    <t>Забезпечення життєдіяльності Чорноморської міської територіальної громади в умовах особливого періоду воєнного стану та збереження громадського порядку</t>
  </si>
  <si>
    <t>Забезпечення громадських формувань, залучених для посилення громадської безпеки та охорони об'єктів, що забезпечують життєдіяльність населення Чорноморської міської територіальної громади, пально-мастильними матеріалами</t>
  </si>
  <si>
    <t>Сприяння у створенні належних умов функціонування та матеріально-технічного забезпечення Збройних Сил України, а також інших утворених відповідно до законів України військових формувань</t>
  </si>
  <si>
    <t>Створення належних умов для особового складу військових формувань для виконання ними покладених обов'язків в умовах особливого періоду воєнного стану</t>
  </si>
  <si>
    <t>Допомога  Силам оборони і безпеки України</t>
  </si>
  <si>
    <t>У межах кошторисних призначень, затверджених в кошторисах ЗЗСО на оплату комунальних послуг</t>
  </si>
  <si>
    <t>Відшкодування комунальних послуг за розміщення особового складу військових формувань</t>
  </si>
  <si>
    <t>Управління освіти Чорноморської міської ради Одеського району Одеської області в частині оплати  комунальних послуг за приготування їжі для особового складу військових формувань</t>
  </si>
  <si>
    <t>Оплата комунальних послуг за  приготування їжі для особового складу військових формувань</t>
  </si>
  <si>
    <t>Василь ХОДЗІНСЬКИЙ</t>
  </si>
  <si>
    <t xml:space="preserve">Начальник відділу взаємодії з правоохоронними органами, органами ДСНС, оборонної роботи </t>
  </si>
  <si>
    <t>тис.грн</t>
  </si>
  <si>
    <t>Обсяг коштів, які пропонується залучити на виконання Програми</t>
  </si>
  <si>
    <t>Етапи виконання Програми</t>
  </si>
  <si>
    <t>Усього витрат на виконання Програми</t>
  </si>
  <si>
    <t>І</t>
  </si>
  <si>
    <t>Обсяг ресурсів, усього, у тому числі:</t>
  </si>
  <si>
    <t>державний бюджет</t>
  </si>
  <si>
    <t xml:space="preserve"> -</t>
  </si>
  <si>
    <t>обласний бюджет Одеської області</t>
  </si>
  <si>
    <t>бюджет Чорноморської міської територіальної громади</t>
  </si>
  <si>
    <t>кошти не бюджетних джерел</t>
  </si>
  <si>
    <t>інші</t>
  </si>
  <si>
    <t xml:space="preserve">Начальник відділу взаємодії з правоохоронними органами, органами ДСНС, оборонної роботи  </t>
  </si>
  <si>
    <t xml:space="preserve">Ресурсне забезпечення
Міської цільової програми підтримки Сил оборони і безпеки України, а також посилення  заходів громадської безпеки в умовах воєнного стану на території Чорноморської міської  територіальної громади на 2026 рік </t>
  </si>
  <si>
    <t>2026 рік</t>
  </si>
  <si>
    <t xml:space="preserve">  Міської цільової програми підтримки Сил оборони і безпеки України, а також посилення  заходів громадської безпеки в умовах воєнного стану на території Чорноморської міської  територіальної громади на 2026 рік </t>
  </si>
  <si>
    <t>Визначені рішенням Чорноморської міської ради Одеського району Одеської області "Про бюджет Чорноморської міської територіальної громади на 2026 рік"</t>
  </si>
  <si>
    <t>Надання субвенції з  бюджету Чорноморської міської територіальної громади державному бюджету для матеріально-технічного забезпечення:   
- Збройних  Сил України, а також інших утворених відповідно до законів України військових формувань, правоохоронних та розвідувальних органів, органів спеціального призначення з правоохоронними функціями, на які Конституцією та законами України покладено функції із забезпечення оборони держави;
- військово-медичного клінічного центру південного регіону;
- правоохоронних та розвідувальних органів, державних органів спеціального призначення з правоохоронними функціями, сил цивільного захисту та інших органів, на які Конституцією та законами України покладено функції із забезпечення національної безпеки України</t>
  </si>
  <si>
    <t>Створення умов для охорони та захисту державного суверенітету, незалежності України та територіальної цілісності, покращення забезпечення військових частин та підрозділів Сил оборони і  безпеки України матеріально-технічними засобами для підтримання боєготовності особового складу та ефективного виконання завдань щодо захисту територіальної цілісності країни.
Створення належної матеріально-технічної бази для лікування та реабілітації військовослужбовців</t>
  </si>
  <si>
    <t>4.</t>
  </si>
  <si>
    <t>Фінансове управління Чорноморської міської ради Одеського району Одеської області
Управління Служби безпеки України в Одеській області</t>
  </si>
  <si>
    <t>Субвенція з місцевого бюджету на виконання програм соціально-економічного розвитку регіонів для матеріально-технічного забезпечення Управління Служби безпеки України в Одеській області на придбання автотранспортних засобів спеціалізованого призначення (легкового та/або вантажного) та іншого обладнання для безперебійної експлуатації службового транспорту</t>
  </si>
  <si>
    <t>Субвенція з місцевого бюджету на виконання програм соціально-економічного розвитку регіонів для матеріально-технічного забезпечення Управління Служби безпеки України в Одеській області на придбання безпілотних авіаційних комплексів, а також обладнання, устаткування та матеріальних цінностей для здійснення оперативної, спеціальної та бойової діяльності підрозділів Управління</t>
  </si>
  <si>
    <t>5.</t>
  </si>
  <si>
    <t xml:space="preserve">Організація заходів підвищення ефективності забезпечення реалізації державної політики у сфері здійснення заходів з національної безпеки і оборони, відсічі і стримування збройної агресії, профілактики правопорушень шляхом здійснення комплексу заходів, спрямованих на усунення причин та умов вчинення протиправних діянь
Фінансова підтримка Управління Служби безпеки України в Одеській області </t>
  </si>
  <si>
    <t>Фінансова підтримка Головного управління Національної поліції в Одеській області</t>
  </si>
  <si>
    <t>Субвенція з місцевого бюджету на виконання програм соціально-економічного розвитку регіонів для матеріально-технічного забезпечення Управління “Корпус оперативно-раптової  дії” Головного управління Національної поліції в Одеській області</t>
  </si>
  <si>
    <t>Фінансове управління Чорноморської міської ради Одеського району Одеської області
Головне управління Національної поліції в Одеській області</t>
  </si>
  <si>
    <t>Покращення матеріально-технічного забезпечення Управління "КОРД" ГУНП в Одеській області, створення належних умов для виконання покладених обов'язків в умовах особливого періоду воєнного стану</t>
  </si>
  <si>
    <t>6.</t>
  </si>
  <si>
    <t>7.</t>
  </si>
  <si>
    <t>Фінансова підтримка військової частини А0666</t>
  </si>
  <si>
    <t>Субвенція з місцевого бюджету на виконання програм соціально-економічного розвитку регіонів для матеріально-технічного забезпечення військової частини А0666, оплати супутніх послуг та товарів, пов'язаних з виконанням покладених на військову частину обов'язків в умовах особливого періоду воєнного стану</t>
  </si>
  <si>
    <t>Фінансове управління Чорноморської міської ради Одеського району Одеської області
Військова частина А0666</t>
  </si>
  <si>
    <t>Покращення матеріально-технічного забезпечення військової частини А0666, створення належних умов для виконання покладених обов'язків в умовах особливого періоду воєнного стану</t>
  </si>
  <si>
    <t>Фінансова підтримка Центру спеціального призначення "ОМЕГА" Національної гвардії України (військова частина 3073)</t>
  </si>
  <si>
    <t>Субвенція з місцевого бюджету на виконання програм соціально-економічного розвитку регіонів для матеріально-технічного забезпечення військової частини 3073, оплати супутніх послуг та товарів, пов'язаних з виконанням покладених на військову частину обов'язків в умовах особливого періоду воєнного стану</t>
  </si>
  <si>
    <t>Фінансове управління Чорноморської міської ради Одеського району Одеської області
Військова частина 3073</t>
  </si>
  <si>
    <t>Покращення матеріально-технічного забезпечення військової частини 3073, створення належних умов для виконання покладених обов'язків в умовах особливого періоду воєнного стану</t>
  </si>
  <si>
    <t>Заохочення та відзначення осіб (працівників), які виконують роботи з будівництва фортифікаційних споруд на територіях, де ведуться бойові дії із розрахунку 1 300 грн на добу кожному (за окремим розрахунком)</t>
  </si>
  <si>
    <t>Виконавчий комітет Чорноморської міської ради Одеського району Одеської області</t>
  </si>
  <si>
    <t>Обласний бюджет Одеської області</t>
  </si>
  <si>
    <t>Стимулювання громадян до участі в посиленні обороноздатності України</t>
  </si>
  <si>
    <t>РАЗОМ п.5</t>
  </si>
  <si>
    <t>8.</t>
  </si>
  <si>
    <t>Додаток 1</t>
  </si>
  <si>
    <t>до рішення</t>
  </si>
  <si>
    <t>Чорноморської міської ради</t>
  </si>
  <si>
    <t>"Додаток 1  до Програми"</t>
  </si>
  <si>
    <t>"Додаток 2 до Програми"</t>
  </si>
  <si>
    <t>Додаток 2</t>
  </si>
  <si>
    <t>Підвищення обороноздатності держави, зокрема виконання оперативних завдань з посилення оборони на територіях, де ведуться бойові дії - матеріальне заохочення осіб, які відповідно до розпорядчих документів брали участь від Чорноморської міської територіальної громади у виконанні оперативних завдань з посилення оборони держави</t>
  </si>
  <si>
    <t>до рішення Чорноморської міської ради</t>
  </si>
  <si>
    <t>Посилення громадської безпеки та охорони об'єктів, що забезпечують життєдіяльність Чорноморської міської територіальної громади, із залученням громадських формувань</t>
  </si>
  <si>
    <t>Субвенція з місцевого бюджету на виконання програм соціально-економічного розвитку регіонів для матеріально-технічного забезпечення Управління Служби безпеки України в Одеській області на придбання послуг з поточного ремонту службового автотранспорту та паливно-мастильних матеріалів та послуг з поточного ремонту службових приміщень (в тому числі заміна вікон) та техніки для здійснення оперативної, спеціальної та бойової діяльності підрозділів Управління</t>
  </si>
  <si>
    <t>Оновлення матеріально-технічної бази  та підвищення рівня ефективності діяльності Управління Служби безпеки України в Одеській області  в умовах особливого періоду воєнного стану, попередження злочинів терористичного характеру, здійснення заходів з національної безпеки і оборони, відсічі та стримування збройної агресії, профілактика правопорушень</t>
  </si>
  <si>
    <t>від 06.02.2026 № 1040-VIII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</si>
</sst>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#,##0.000"/>
    <numFmt numFmtId="166" formatCode="0.0"/>
  </numFmts>
  <fonts count="22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scheme val="minor"/>
    </font>
    <font>
      <sz val="12"/>
      <name val="Times New Roman"/>
      <family val="1"/>
      <charset val="204"/>
    </font>
    <font>
      <sz val="11"/>
      <color rgb="FFFF0000"/>
      <name val="Calibri"/>
      <family val="2"/>
      <scheme val="minor"/>
    </font>
    <font>
      <b/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i/>
      <sz val="12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2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2" fillId="0" borderId="0" xfId="0" applyFont="1"/>
    <xf numFmtId="165" fontId="0" fillId="0" borderId="0" xfId="0" applyNumberFormat="1"/>
    <xf numFmtId="0" fontId="6" fillId="0" borderId="0" xfId="0" applyFont="1" applyAlignment="1">
      <alignment horizontal="left"/>
    </xf>
    <xf numFmtId="164" fontId="6" fillId="0" borderId="0" xfId="0" applyNumberFormat="1" applyFont="1" applyAlignment="1">
      <alignment horizontal="center"/>
    </xf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5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/>
    <xf numFmtId="0" fontId="7" fillId="2" borderId="1" xfId="0" applyFont="1" applyFill="1" applyBorder="1" applyAlignment="1">
      <alignment vertical="center" wrapText="1"/>
    </xf>
    <xf numFmtId="165" fontId="9" fillId="2" borderId="1" xfId="0" applyNumberFormat="1" applyFont="1" applyFill="1" applyBorder="1" applyAlignment="1">
      <alignment horizontal="center" vertical="center" wrapText="1"/>
    </xf>
    <xf numFmtId="0" fontId="3" fillId="2" borderId="0" xfId="0" applyFont="1" applyFill="1"/>
    <xf numFmtId="0" fontId="0" fillId="2" borderId="0" xfId="0" applyFill="1"/>
    <xf numFmtId="0" fontId="4" fillId="2" borderId="1" xfId="0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165" fontId="7" fillId="2" borderId="1" xfId="0" applyNumberFormat="1" applyFont="1" applyFill="1" applyBorder="1" applyAlignment="1">
      <alignment horizontal="center" vertical="center" wrapText="1"/>
    </xf>
    <xf numFmtId="165" fontId="10" fillId="0" borderId="0" xfId="0" applyNumberFormat="1" applyFont="1"/>
    <xf numFmtId="0" fontId="2" fillId="0" borderId="0" xfId="0" applyFont="1" applyAlignment="1">
      <alignment horizontal="justify" vertical="center"/>
    </xf>
    <xf numFmtId="0" fontId="12" fillId="0" borderId="0" xfId="0" applyFont="1" applyAlignment="1">
      <alignment horizontal="center" vertical="center"/>
    </xf>
    <xf numFmtId="0" fontId="3" fillId="0" borderId="0" xfId="0" applyFont="1" applyAlignment="1">
      <alignment horizontal="right"/>
    </xf>
    <xf numFmtId="0" fontId="13" fillId="0" borderId="4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justify" vertical="center" wrapText="1"/>
    </xf>
    <xf numFmtId="165" fontId="14" fillId="0" borderId="1" xfId="0" applyNumberFormat="1" applyFont="1" applyBorder="1" applyAlignment="1">
      <alignment horizontal="center" vertical="center" wrapText="1"/>
    </xf>
    <xf numFmtId="166" fontId="14" fillId="0" borderId="1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vertical="top" wrapText="1"/>
    </xf>
    <xf numFmtId="0" fontId="13" fillId="0" borderId="0" xfId="0" applyFont="1" applyAlignment="1">
      <alignment horizontal="right"/>
    </xf>
    <xf numFmtId="0" fontId="13" fillId="0" borderId="0" xfId="0" applyFont="1"/>
    <xf numFmtId="0" fontId="13" fillId="0" borderId="0" xfId="0" applyFont="1" applyAlignment="1">
      <alignment horizontal="center" vertical="center" wrapText="1"/>
    </xf>
    <xf numFmtId="0" fontId="15" fillId="0" borderId="0" xfId="0" applyFont="1"/>
    <xf numFmtId="0" fontId="3" fillId="0" borderId="0" xfId="0" applyFont="1"/>
    <xf numFmtId="0" fontId="1" fillId="2" borderId="0" xfId="0" applyFont="1" applyFill="1" applyAlignment="1">
      <alignment horizontal="center" vertical="top" wrapText="1"/>
    </xf>
    <xf numFmtId="0" fontId="16" fillId="0" borderId="0" xfId="0" applyFont="1"/>
    <xf numFmtId="0" fontId="16" fillId="0" borderId="0" xfId="0" applyFont="1" applyAlignment="1">
      <alignment vertical="center"/>
    </xf>
    <xf numFmtId="0" fontId="16" fillId="0" borderId="0" xfId="0" applyFont="1" applyAlignment="1">
      <alignment vertical="center" wrapText="1"/>
    </xf>
    <xf numFmtId="0" fontId="17" fillId="0" borderId="0" xfId="0" applyFont="1"/>
    <xf numFmtId="165" fontId="6" fillId="0" borderId="0" xfId="0" applyNumberFormat="1" applyFont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0" fontId="1" fillId="0" borderId="1" xfId="0" applyFont="1" applyBorder="1"/>
    <xf numFmtId="165" fontId="18" fillId="0" borderId="0" xfId="0" applyNumberFormat="1" applyFont="1"/>
    <xf numFmtId="0" fontId="18" fillId="0" borderId="0" xfId="0" applyFont="1"/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19" fillId="0" borderId="0" xfId="0" applyFont="1"/>
    <xf numFmtId="0" fontId="19" fillId="0" borderId="0" xfId="0" applyFont="1" applyAlignment="1">
      <alignment horizontal="right"/>
    </xf>
    <xf numFmtId="0" fontId="14" fillId="0" borderId="1" xfId="0" applyFont="1" applyBorder="1" applyAlignment="1">
      <alignment horizontal="justify" vertical="center" wrapText="1"/>
    </xf>
    <xf numFmtId="0" fontId="20" fillId="0" borderId="0" xfId="0" applyFont="1"/>
    <xf numFmtId="0" fontId="14" fillId="0" borderId="1" xfId="0" applyFont="1" applyBorder="1" applyAlignment="1">
      <alignment horizontal="left" vertical="center" wrapText="1"/>
    </xf>
    <xf numFmtId="165" fontId="13" fillId="0" borderId="1" xfId="0" applyNumberFormat="1" applyFont="1" applyBorder="1" applyAlignment="1">
      <alignment horizontal="center" vertical="center" wrapText="1"/>
    </xf>
    <xf numFmtId="0" fontId="21" fillId="0" borderId="0" xfId="0" applyFont="1"/>
    <xf numFmtId="0" fontId="11" fillId="0" borderId="0" xfId="0" applyFont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top" wrapText="1"/>
    </xf>
    <xf numFmtId="0" fontId="1" fillId="0" borderId="1" xfId="0" applyFont="1" applyBorder="1" applyAlignment="1">
      <alignment horizontal="left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19" fillId="0" borderId="0" xfId="0" applyFont="1" applyAlignment="1">
      <alignment horizontal="left"/>
    </xf>
    <xf numFmtId="0" fontId="2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</cellXfs>
  <cellStyles count="1">
    <cellStyle name="Звичайни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22"/>
  <sheetViews>
    <sheetView workbookViewId="0">
      <selection activeCell="C4" sqref="C4"/>
    </sheetView>
  </sheetViews>
  <sheetFormatPr defaultRowHeight="14.4" x14ac:dyDescent="0.3"/>
  <cols>
    <col min="1" max="1" width="42.33203125" customWidth="1"/>
    <col min="2" max="2" width="19.33203125" customWidth="1"/>
    <col min="3" max="3" width="21.5546875" customWidth="1"/>
  </cols>
  <sheetData>
    <row r="1" spans="1:18" s="48" customFormat="1" ht="15.6" x14ac:dyDescent="0.3">
      <c r="C1" s="49" t="s">
        <v>72</v>
      </c>
    </row>
    <row r="2" spans="1:18" s="48" customFormat="1" ht="15.6" x14ac:dyDescent="0.3">
      <c r="C2" s="49" t="s">
        <v>73</v>
      </c>
    </row>
    <row r="3" spans="1:18" s="48" customFormat="1" ht="15.6" x14ac:dyDescent="0.3">
      <c r="C3" s="49" t="s">
        <v>74</v>
      </c>
    </row>
    <row r="4" spans="1:18" s="48" customFormat="1" ht="15.6" x14ac:dyDescent="0.3">
      <c r="C4" s="49" t="s">
        <v>83</v>
      </c>
    </row>
    <row r="5" spans="1:18" s="48" customFormat="1" ht="15.6" x14ac:dyDescent="0.3"/>
    <row r="6" spans="1:18" s="48" customFormat="1" ht="15.6" x14ac:dyDescent="0.3">
      <c r="C6" s="49" t="s">
        <v>75</v>
      </c>
    </row>
    <row r="7" spans="1:18" x14ac:dyDescent="0.3">
      <c r="C7" s="1"/>
      <c r="R7" s="19"/>
    </row>
    <row r="8" spans="1:18" ht="62.4" customHeight="1" x14ac:dyDescent="0.3">
      <c r="A8" s="55" t="s">
        <v>40</v>
      </c>
      <c r="B8" s="55"/>
      <c r="C8" s="55"/>
    </row>
    <row r="9" spans="1:18" x14ac:dyDescent="0.3">
      <c r="A9" s="20"/>
    </row>
    <row r="10" spans="1:18" x14ac:dyDescent="0.3">
      <c r="C10" s="21" t="s">
        <v>27</v>
      </c>
    </row>
    <row r="11" spans="1:18" ht="31.2" x14ac:dyDescent="0.3">
      <c r="A11" s="56" t="s">
        <v>28</v>
      </c>
      <c r="B11" s="22" t="s">
        <v>29</v>
      </c>
      <c r="C11" s="56" t="s">
        <v>30</v>
      </c>
    </row>
    <row r="12" spans="1:18" ht="15.6" x14ac:dyDescent="0.3">
      <c r="A12" s="56"/>
      <c r="B12" s="22" t="s">
        <v>31</v>
      </c>
      <c r="C12" s="56"/>
    </row>
    <row r="13" spans="1:18" ht="15.6" x14ac:dyDescent="0.3">
      <c r="A13" s="56"/>
      <c r="B13" s="23" t="s">
        <v>41</v>
      </c>
      <c r="C13" s="56"/>
    </row>
    <row r="14" spans="1:18" s="54" customFormat="1" ht="15.6" x14ac:dyDescent="0.3">
      <c r="A14" s="24" t="s">
        <v>32</v>
      </c>
      <c r="B14" s="53">
        <f>B16+B17</f>
        <v>101290.36</v>
      </c>
      <c r="C14" s="53">
        <f>C16+C17</f>
        <v>101290.36</v>
      </c>
    </row>
    <row r="15" spans="1:18" s="51" customFormat="1" ht="15.6" x14ac:dyDescent="0.3">
      <c r="A15" s="50" t="s">
        <v>33</v>
      </c>
      <c r="B15" s="25" t="s">
        <v>34</v>
      </c>
      <c r="C15" s="25" t="s">
        <v>34</v>
      </c>
    </row>
    <row r="16" spans="1:18" s="51" customFormat="1" ht="15.6" x14ac:dyDescent="0.3">
      <c r="A16" s="50" t="s">
        <v>35</v>
      </c>
      <c r="B16" s="25">
        <v>285.48</v>
      </c>
      <c r="C16" s="25">
        <f>B16</f>
        <v>285.48</v>
      </c>
    </row>
    <row r="17" spans="1:23" s="51" customFormat="1" ht="31.2" x14ac:dyDescent="0.3">
      <c r="A17" s="52" t="s">
        <v>36</v>
      </c>
      <c r="B17" s="25">
        <f>100599.6+405.28</f>
        <v>101004.88</v>
      </c>
      <c r="C17" s="25">
        <f>B17</f>
        <v>101004.88</v>
      </c>
    </row>
    <row r="18" spans="1:23" s="51" customFormat="1" ht="15.6" x14ac:dyDescent="0.3">
      <c r="A18" s="50" t="s">
        <v>37</v>
      </c>
      <c r="B18" s="26"/>
      <c r="C18" s="26"/>
    </row>
    <row r="19" spans="1:23" s="51" customFormat="1" ht="15.6" x14ac:dyDescent="0.3">
      <c r="A19" s="50" t="s">
        <v>38</v>
      </c>
      <c r="B19" s="26" t="s">
        <v>34</v>
      </c>
      <c r="C19" s="26" t="s">
        <v>34</v>
      </c>
    </row>
    <row r="21" spans="1:23" ht="46.8" x14ac:dyDescent="0.3">
      <c r="A21" s="27" t="s">
        <v>39</v>
      </c>
      <c r="B21" s="28"/>
      <c r="C21" s="29" t="s">
        <v>25</v>
      </c>
      <c r="D21" s="30"/>
      <c r="E21" s="31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</row>
    <row r="22" spans="1:23" x14ac:dyDescent="0.3">
      <c r="A22" s="33"/>
      <c r="B22" s="33"/>
      <c r="C22" s="33"/>
    </row>
  </sheetData>
  <mergeCells count="3">
    <mergeCell ref="A8:C8"/>
    <mergeCell ref="A11:A13"/>
    <mergeCell ref="C11:C13"/>
  </mergeCells>
  <pageMargins left="0.78740157480314965" right="0.7086614173228347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1"/>
  <sheetViews>
    <sheetView tabSelected="1" view="pageBreakPreview" topLeftCell="C1" zoomScaleNormal="100" zoomScaleSheetLayoutView="100" workbookViewId="0">
      <selection activeCell="G3" sqref="G3:H3"/>
    </sheetView>
  </sheetViews>
  <sheetFormatPr defaultColWidth="9.109375" defaultRowHeight="14.4" x14ac:dyDescent="0.3"/>
  <cols>
    <col min="1" max="1" width="5.88671875" customWidth="1"/>
    <col min="2" max="3" width="38.6640625" customWidth="1"/>
    <col min="4" max="4" width="11.6640625" customWidth="1"/>
    <col min="5" max="5" width="35.33203125" customWidth="1"/>
    <col min="6" max="6" width="25.109375" customWidth="1"/>
    <col min="7" max="7" width="19.5546875" customWidth="1"/>
    <col min="8" max="8" width="24.33203125" customWidth="1"/>
    <col min="9" max="9" width="10.33203125" bestFit="1" customWidth="1"/>
  </cols>
  <sheetData>
    <row r="1" spans="1:8" ht="15.6" x14ac:dyDescent="0.3">
      <c r="G1" s="69" t="s">
        <v>77</v>
      </c>
      <c r="H1" s="69"/>
    </row>
    <row r="2" spans="1:8" ht="15.6" x14ac:dyDescent="0.3">
      <c r="G2" s="69" t="s">
        <v>79</v>
      </c>
      <c r="H2" s="69"/>
    </row>
    <row r="3" spans="1:8" ht="15.6" x14ac:dyDescent="0.3">
      <c r="G3" s="69" t="s">
        <v>83</v>
      </c>
      <c r="H3" s="69"/>
    </row>
    <row r="4" spans="1:8" x14ac:dyDescent="0.3">
      <c r="G4" s="1"/>
    </row>
    <row r="5" spans="1:8" s="13" customFormat="1" ht="14.4" customHeight="1" x14ac:dyDescent="0.25">
      <c r="G5" s="70" t="s">
        <v>76</v>
      </c>
      <c r="H5" s="70"/>
    </row>
    <row r="6" spans="1:8" s="14" customFormat="1" ht="15" customHeight="1" x14ac:dyDescent="0.3">
      <c r="A6" s="71" t="s">
        <v>8</v>
      </c>
      <c r="B6" s="71"/>
      <c r="C6" s="71"/>
      <c r="D6" s="71"/>
      <c r="E6" s="71"/>
      <c r="F6" s="71"/>
      <c r="G6" s="71"/>
      <c r="H6" s="71"/>
    </row>
    <row r="7" spans="1:8" s="14" customFormat="1" ht="32.4" customHeight="1" x14ac:dyDescent="0.3">
      <c r="A7" s="57" t="s">
        <v>42</v>
      </c>
      <c r="B7" s="57"/>
      <c r="C7" s="57"/>
      <c r="D7" s="57"/>
      <c r="E7" s="57"/>
      <c r="F7" s="57"/>
      <c r="G7" s="57"/>
      <c r="H7" s="57"/>
    </row>
    <row r="8" spans="1:8" s="14" customFormat="1" ht="21" customHeight="1" x14ac:dyDescent="0.3">
      <c r="A8" s="34"/>
      <c r="B8" s="34"/>
      <c r="C8" s="34"/>
      <c r="D8" s="34"/>
      <c r="E8" s="34"/>
      <c r="F8" s="34"/>
      <c r="G8" s="34"/>
      <c r="H8" s="34"/>
    </row>
    <row r="9" spans="1:8" s="14" customFormat="1" ht="55.2" x14ac:dyDescent="0.3">
      <c r="A9" s="15" t="s">
        <v>5</v>
      </c>
      <c r="B9" s="8" t="s">
        <v>1</v>
      </c>
      <c r="C9" s="8" t="s">
        <v>10</v>
      </c>
      <c r="D9" s="8" t="s">
        <v>2</v>
      </c>
      <c r="E9" s="8" t="s">
        <v>12</v>
      </c>
      <c r="F9" s="8" t="s">
        <v>3</v>
      </c>
      <c r="G9" s="8" t="s">
        <v>9</v>
      </c>
      <c r="H9" s="8" t="s">
        <v>4</v>
      </c>
    </row>
    <row r="10" spans="1:8" s="14" customFormat="1" ht="118.2" customHeight="1" x14ac:dyDescent="0.3">
      <c r="A10" s="59" t="s">
        <v>6</v>
      </c>
      <c r="B10" s="61" t="s">
        <v>18</v>
      </c>
      <c r="C10" s="7" t="s">
        <v>24</v>
      </c>
      <c r="D10" s="8" t="s">
        <v>41</v>
      </c>
      <c r="E10" s="8" t="s">
        <v>23</v>
      </c>
      <c r="F10" s="8" t="s">
        <v>0</v>
      </c>
      <c r="G10" s="16" t="s">
        <v>21</v>
      </c>
      <c r="H10" s="59" t="s">
        <v>19</v>
      </c>
    </row>
    <row r="11" spans="1:8" s="14" customFormat="1" ht="55.2" x14ac:dyDescent="0.3">
      <c r="A11" s="60"/>
      <c r="B11" s="62"/>
      <c r="C11" s="7" t="s">
        <v>22</v>
      </c>
      <c r="D11" s="8" t="s">
        <v>41</v>
      </c>
      <c r="E11" s="8" t="s">
        <v>13</v>
      </c>
      <c r="F11" s="8" t="s">
        <v>0</v>
      </c>
      <c r="G11" s="9">
        <v>166</v>
      </c>
      <c r="H11" s="60"/>
    </row>
    <row r="12" spans="1:8" s="10" customFormat="1" ht="175.8" customHeight="1" x14ac:dyDescent="0.3">
      <c r="A12" s="6" t="s">
        <v>11</v>
      </c>
      <c r="B12" s="11" t="s">
        <v>80</v>
      </c>
      <c r="C12" s="11" t="s">
        <v>17</v>
      </c>
      <c r="D12" s="6" t="s">
        <v>41</v>
      </c>
      <c r="E12" s="6" t="s">
        <v>15</v>
      </c>
      <c r="F12" s="6" t="s">
        <v>0</v>
      </c>
      <c r="G12" s="17">
        <f>433.6+405.28</f>
        <v>838.88</v>
      </c>
      <c r="H12" s="6" t="s">
        <v>16</v>
      </c>
    </row>
    <row r="13" spans="1:8" s="10" customFormat="1" ht="343.8" customHeight="1" x14ac:dyDescent="0.3">
      <c r="A13" s="6" t="s">
        <v>14</v>
      </c>
      <c r="B13" s="11" t="s">
        <v>20</v>
      </c>
      <c r="C13" s="11" t="s">
        <v>44</v>
      </c>
      <c r="D13" s="6" t="s">
        <v>41</v>
      </c>
      <c r="E13" s="6" t="s">
        <v>43</v>
      </c>
      <c r="F13" s="6" t="s">
        <v>0</v>
      </c>
      <c r="G13" s="12">
        <f>100000-5500-1500-500-500</f>
        <v>92000</v>
      </c>
      <c r="H13" s="6" t="s">
        <v>45</v>
      </c>
    </row>
    <row r="14" spans="1:8" s="10" customFormat="1" ht="139.80000000000001" customHeight="1" x14ac:dyDescent="0.3">
      <c r="A14" s="44" t="s">
        <v>46</v>
      </c>
      <c r="B14" s="45" t="s">
        <v>78</v>
      </c>
      <c r="C14" s="11" t="s">
        <v>66</v>
      </c>
      <c r="D14" s="8" t="s">
        <v>41</v>
      </c>
      <c r="E14" s="44" t="s">
        <v>67</v>
      </c>
      <c r="F14" s="46" t="s">
        <v>68</v>
      </c>
      <c r="G14" s="9">
        <v>285.48</v>
      </c>
      <c r="H14" s="44" t="s">
        <v>69</v>
      </c>
    </row>
    <row r="15" spans="1:8" s="10" customFormat="1" ht="151.80000000000001" x14ac:dyDescent="0.3">
      <c r="A15" s="63" t="s">
        <v>50</v>
      </c>
      <c r="B15" s="66" t="s">
        <v>51</v>
      </c>
      <c r="C15" s="11" t="s">
        <v>48</v>
      </c>
      <c r="D15" s="6" t="s">
        <v>41</v>
      </c>
      <c r="E15" s="6" t="s">
        <v>47</v>
      </c>
      <c r="F15" s="6" t="s">
        <v>0</v>
      </c>
      <c r="G15" s="12">
        <v>4000</v>
      </c>
      <c r="H15" s="63" t="s">
        <v>82</v>
      </c>
    </row>
    <row r="16" spans="1:8" s="10" customFormat="1" ht="163.19999999999999" customHeight="1" x14ac:dyDescent="0.3">
      <c r="A16" s="64"/>
      <c r="B16" s="67"/>
      <c r="C16" s="11" t="s">
        <v>49</v>
      </c>
      <c r="D16" s="6" t="s">
        <v>41</v>
      </c>
      <c r="E16" s="6" t="s">
        <v>47</v>
      </c>
      <c r="F16" s="6" t="s">
        <v>0</v>
      </c>
      <c r="G16" s="12">
        <v>1000</v>
      </c>
      <c r="H16" s="64"/>
    </row>
    <row r="17" spans="1:9" s="10" customFormat="1" ht="190.8" customHeight="1" x14ac:dyDescent="0.3">
      <c r="A17" s="64"/>
      <c r="B17" s="67"/>
      <c r="C17" s="11" t="s">
        <v>81</v>
      </c>
      <c r="D17" s="6" t="s">
        <v>41</v>
      </c>
      <c r="E17" s="6" t="s">
        <v>47</v>
      </c>
      <c r="F17" s="6" t="s">
        <v>0</v>
      </c>
      <c r="G17" s="12">
        <v>500</v>
      </c>
      <c r="H17" s="65"/>
    </row>
    <row r="18" spans="1:9" s="10" customFormat="1" ht="15.6" x14ac:dyDescent="0.3">
      <c r="A18" s="65"/>
      <c r="B18" s="68"/>
      <c r="C18" s="11" t="s">
        <v>70</v>
      </c>
      <c r="D18" s="6"/>
      <c r="E18" s="6"/>
      <c r="F18" s="6"/>
      <c r="G18" s="12">
        <f>G15+G16+G17</f>
        <v>5500</v>
      </c>
      <c r="H18" s="6"/>
    </row>
    <row r="19" spans="1:9" s="10" customFormat="1" ht="139.80000000000001" customHeight="1" x14ac:dyDescent="0.3">
      <c r="A19" s="6" t="s">
        <v>56</v>
      </c>
      <c r="B19" s="11" t="s">
        <v>52</v>
      </c>
      <c r="C19" s="7" t="s">
        <v>53</v>
      </c>
      <c r="D19" s="8" t="s">
        <v>41</v>
      </c>
      <c r="E19" s="8" t="s">
        <v>54</v>
      </c>
      <c r="F19" s="46" t="s">
        <v>0</v>
      </c>
      <c r="G19" s="9">
        <v>1500</v>
      </c>
      <c r="H19" s="8" t="s">
        <v>55</v>
      </c>
    </row>
    <row r="20" spans="1:9" s="10" customFormat="1" ht="124.2" x14ac:dyDescent="0.3">
      <c r="A20" s="6" t="s">
        <v>57</v>
      </c>
      <c r="B20" s="47" t="s">
        <v>58</v>
      </c>
      <c r="C20" s="7" t="s">
        <v>59</v>
      </c>
      <c r="D20" s="8" t="s">
        <v>41</v>
      </c>
      <c r="E20" s="8" t="s">
        <v>60</v>
      </c>
      <c r="F20" s="46" t="s">
        <v>0</v>
      </c>
      <c r="G20" s="9">
        <v>500</v>
      </c>
      <c r="H20" s="8" t="s">
        <v>61</v>
      </c>
    </row>
    <row r="21" spans="1:9" s="10" customFormat="1" ht="124.2" x14ac:dyDescent="0.3">
      <c r="A21" s="6" t="s">
        <v>71</v>
      </c>
      <c r="B21" s="47" t="s">
        <v>62</v>
      </c>
      <c r="C21" s="7" t="s">
        <v>63</v>
      </c>
      <c r="D21" s="8" t="s">
        <v>41</v>
      </c>
      <c r="E21" s="8" t="s">
        <v>64</v>
      </c>
      <c r="F21" s="46" t="s">
        <v>0</v>
      </c>
      <c r="G21" s="9">
        <v>500</v>
      </c>
      <c r="H21" s="8" t="s">
        <v>65</v>
      </c>
    </row>
    <row r="22" spans="1:9" s="43" customFormat="1" ht="15.6" x14ac:dyDescent="0.3">
      <c r="A22" s="58" t="s">
        <v>7</v>
      </c>
      <c r="B22" s="58"/>
      <c r="C22" s="58"/>
      <c r="D22" s="58"/>
      <c r="E22" s="58"/>
      <c r="F22" s="58"/>
      <c r="G22" s="40">
        <f>G11+G12+G13+G14+G18+G19+G20+G21</f>
        <v>101290.36</v>
      </c>
      <c r="H22" s="41"/>
      <c r="I22" s="42"/>
    </row>
    <row r="23" spans="1:9" x14ac:dyDescent="0.3">
      <c r="A23" s="3"/>
      <c r="B23" s="3"/>
      <c r="C23" s="3"/>
      <c r="D23" s="3"/>
      <c r="E23" s="3"/>
      <c r="F23" s="3"/>
      <c r="G23" s="39"/>
      <c r="H23" s="5"/>
      <c r="I23" s="2"/>
    </row>
    <row r="24" spans="1:9" ht="17.399999999999999" customHeight="1" x14ac:dyDescent="0.3">
      <c r="A24" s="3"/>
      <c r="B24" s="3"/>
      <c r="C24" s="3"/>
      <c r="D24" s="3"/>
      <c r="E24" s="3"/>
      <c r="F24" s="3"/>
      <c r="G24" s="4"/>
      <c r="H24" s="5"/>
    </row>
    <row r="25" spans="1:9" s="35" customFormat="1" ht="18" x14ac:dyDescent="0.35">
      <c r="B25" s="35" t="s">
        <v>26</v>
      </c>
      <c r="D25" s="36"/>
      <c r="E25" s="37"/>
      <c r="G25" s="38" t="s">
        <v>25</v>
      </c>
    </row>
    <row r="27" spans="1:9" x14ac:dyDescent="0.3">
      <c r="G27" s="2"/>
    </row>
    <row r="28" spans="1:9" x14ac:dyDescent="0.3">
      <c r="G28" s="2"/>
    </row>
    <row r="29" spans="1:9" x14ac:dyDescent="0.3">
      <c r="G29" s="2"/>
    </row>
    <row r="31" spans="1:9" x14ac:dyDescent="0.3">
      <c r="G31" s="18"/>
    </row>
  </sheetData>
  <mergeCells count="13">
    <mergeCell ref="G1:H1"/>
    <mergeCell ref="G2:H2"/>
    <mergeCell ref="G3:H3"/>
    <mergeCell ref="G5:H5"/>
    <mergeCell ref="A6:H6"/>
    <mergeCell ref="A7:H7"/>
    <mergeCell ref="A22:F22"/>
    <mergeCell ref="A10:A11"/>
    <mergeCell ref="B10:B11"/>
    <mergeCell ref="H10:H11"/>
    <mergeCell ref="H15:H17"/>
    <mergeCell ref="A15:A18"/>
    <mergeCell ref="B15:B18"/>
  </mergeCells>
  <pageMargins left="0.39370078740157483" right="0.19685039370078741" top="0.19685039370078741" bottom="0.19685039370078741" header="0.31496062992125984" footer="0.31496062992125984"/>
  <pageSetup paperSize="9" scale="60" fitToHeight="10" orientation="landscape" r:id="rId1"/>
  <headerFooter differentFirst="1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2</vt:i4>
      </vt:variant>
    </vt:vector>
  </HeadingPairs>
  <TitlesOfParts>
    <vt:vector size="4" baseType="lpstr">
      <vt:lpstr>Ресурсне забезпечення</vt:lpstr>
      <vt:lpstr>Перелік заходів</vt:lpstr>
      <vt:lpstr>'Перелік заходів'!Заголовки_для_друку</vt:lpstr>
      <vt:lpstr>'Перелік заходів'!Область_друку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2026-02-09T11:44:40Z</dcterms:modified>
</cp:coreProperties>
</file>