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2\ВИКОНАННЯ\1 ПІВРІЧЧЯ\"/>
    </mc:Choice>
  </mc:AlternateContent>
  <bookViews>
    <workbookView xWindow="120" yWindow="60" windowWidth="19320" windowHeight="10128"/>
  </bookViews>
  <sheets>
    <sheet name="ЦФ" sheetId="4" r:id="rId1"/>
  </sheets>
  <definedNames>
    <definedName name="_xlnm.Print_Titles" localSheetId="0">ЦФ!$7:$7</definedName>
  </definedNames>
  <calcPr calcId="152511"/>
</workbook>
</file>

<file path=xl/calcChain.xml><?xml version="1.0" encoding="utf-8"?>
<calcChain xmlns="http://schemas.openxmlformats.org/spreadsheetml/2006/main">
  <c r="E36" i="4" l="1"/>
  <c r="F36" i="4" s="1"/>
  <c r="E21" i="4"/>
  <c r="E20" i="4"/>
  <c r="D20" i="4"/>
  <c r="D21" i="4"/>
  <c r="F33" i="4"/>
  <c r="F38" i="4"/>
  <c r="F39" i="4"/>
  <c r="D36" i="4"/>
  <c r="D16" i="4"/>
  <c r="D15" i="4"/>
  <c r="D11" i="4"/>
  <c r="D9" i="4" s="1"/>
  <c r="D8" i="4"/>
  <c r="E19" i="4" l="1"/>
  <c r="E18" i="4" s="1"/>
  <c r="F18" i="4" s="1"/>
  <c r="D19" i="4"/>
  <c r="D18" i="4" s="1"/>
  <c r="D12" i="4"/>
  <c r="D14" i="4"/>
  <c r="F20" i="4"/>
  <c r="F21" i="4"/>
  <c r="F23" i="4"/>
  <c r="F24" i="4"/>
  <c r="F25" i="4"/>
  <c r="F26" i="4"/>
  <c r="F27" i="4"/>
  <c r="F28" i="4"/>
  <c r="F29" i="4"/>
  <c r="F30" i="4"/>
  <c r="F31" i="4"/>
  <c r="F32" i="4"/>
  <c r="F34" i="4"/>
  <c r="F35" i="4"/>
  <c r="E9" i="4"/>
  <c r="F9" i="4" s="1"/>
  <c r="F19" i="4" l="1"/>
  <c r="E17" i="4"/>
  <c r="E16" i="4" s="1"/>
  <c r="E15" i="4" s="1"/>
  <c r="E12" i="4" s="1"/>
  <c r="F12" i="4" s="1"/>
  <c r="F11" i="4"/>
  <c r="F15" i="4" l="1"/>
  <c r="F16" i="4"/>
  <c r="F17" i="4"/>
  <c r="E14" i="4"/>
  <c r="F14" i="4" s="1"/>
</calcChain>
</file>

<file path=xl/sharedStrings.xml><?xml version="1.0" encoding="utf-8"?>
<sst xmlns="http://schemas.openxmlformats.org/spreadsheetml/2006/main" count="49" uniqueCount="44">
  <si>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</si>
  <si>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</si>
  <si>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</si>
  <si>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</si>
  <si>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</si>
  <si>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</si>
  <si>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Одеського району Одеської області</t>
  </si>
  <si>
    <t>до рішення Чорноморської міської ради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</si>
  <si>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</si>
  <si>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</si>
  <si>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</si>
  <si>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</si>
  <si>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</si>
  <si>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 xml:space="preserve">Звіт про використання коштів   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</si>
  <si>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</si>
  <si>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"ЛАЗУРНА-5")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</si>
  <si>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 8-А  (ОСББ "ДЕСЯТЬ")</t>
  </si>
  <si>
    <t>Капітальний ремонт житлового будинку (відновлення вхідних груп) за адресою: Одеська область, Одеський район, м.Чорноморськ, проспект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</si>
  <si>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</si>
  <si>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</si>
  <si>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</si>
  <si>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</si>
  <si>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</si>
  <si>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</si>
  <si>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</si>
  <si>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</si>
  <si>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Начальник фінансового управління</t>
  </si>
  <si>
    <t>Ольга ЯКОВЕНКО</t>
  </si>
  <si>
    <t>від                  2022р. №        - VІII</t>
  </si>
  <si>
    <t>Залишок коштів станом на 01.01.2022р., до розподілу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</si>
  <si>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</si>
  <si>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</si>
  <si>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 xml:space="preserve"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2021 року, всього - </t>
  </si>
  <si>
    <r>
      <t>Реконструкція скверу за адресою: Одеська область, м.Чорноморськ,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проспект Миру, 14. Коригування</t>
    </r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</si>
  <si>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</si>
  <si>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</si>
  <si>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</si>
  <si>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Затверджено в розписі/обсяг доходів/обсяг видатків на 2022 рік, грн</t>
  </si>
  <si>
    <t>Споживання</t>
  </si>
  <si>
    <t>Фiнансове управлiння Чорноморської мiської ради Одеського району Одеської областi</t>
  </si>
  <si>
    <t>НЕРОЗПОДІЛЕНІ ВИДАТКИ</t>
  </si>
  <si>
    <t>Виконано
за 1 півріччя 2022 року, грн</t>
  </si>
  <si>
    <t>Додаток 11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</si>
  <si>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 за 
1 півріччя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</si>
</sst>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3" fillId="0" borderId="1" xfId="3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11" fillId="0" borderId="0" xfId="0" applyFont="1"/>
    <xf numFmtId="0" fontId="3" fillId="0" borderId="2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justify" wrapText="1"/>
    </xf>
    <xf numFmtId="0" fontId="8" fillId="0" borderId="1" xfId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Zeros="0" tabSelected="1" zoomScale="70" zoomScaleNormal="70" workbookViewId="0">
      <selection activeCell="A41" sqref="A41:XFD41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6.109375" customWidth="1"/>
    <col min="6" max="6" width="11.88671875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7" customFormat="1" ht="15.6" x14ac:dyDescent="0.3">
      <c r="A1" s="5"/>
      <c r="B1" s="6"/>
      <c r="C1" s="6"/>
      <c r="D1" s="39" t="s">
        <v>42</v>
      </c>
      <c r="E1" s="39"/>
      <c r="F1" s="39"/>
    </row>
    <row r="2" spans="1:6" s="7" customFormat="1" ht="15.6" x14ac:dyDescent="0.3">
      <c r="A2" s="5"/>
      <c r="B2" s="6"/>
      <c r="C2" s="6"/>
      <c r="D2" s="39" t="s">
        <v>7</v>
      </c>
      <c r="E2" s="39"/>
      <c r="F2" s="39"/>
    </row>
    <row r="3" spans="1:6" s="7" customFormat="1" ht="15.6" x14ac:dyDescent="0.3">
      <c r="A3" s="6"/>
      <c r="B3" s="6"/>
      <c r="C3" s="6"/>
      <c r="D3" s="39" t="s">
        <v>6</v>
      </c>
      <c r="E3" s="39"/>
      <c r="F3" s="39"/>
    </row>
    <row r="4" spans="1:6" s="7" customFormat="1" ht="15.6" x14ac:dyDescent="0.3">
      <c r="A4" s="6"/>
      <c r="B4" s="6"/>
      <c r="C4" s="6"/>
      <c r="D4" s="39" t="s">
        <v>28</v>
      </c>
      <c r="E4" s="39"/>
      <c r="F4" s="39"/>
    </row>
    <row r="5" spans="1:6" ht="18.75" customHeight="1" x14ac:dyDescent="0.3">
      <c r="A5" s="40" t="s">
        <v>13</v>
      </c>
      <c r="B5" s="40"/>
      <c r="C5" s="40"/>
      <c r="D5" s="40"/>
      <c r="E5" s="40"/>
      <c r="F5" s="40"/>
    </row>
    <row r="6" spans="1:6" ht="76.8" customHeight="1" x14ac:dyDescent="0.3">
      <c r="A6" s="40" t="s">
        <v>43</v>
      </c>
      <c r="B6" s="40"/>
      <c r="C6" s="40"/>
      <c r="D6" s="40"/>
      <c r="E6" s="40"/>
      <c r="F6" s="40"/>
    </row>
    <row r="7" spans="1:6" ht="83.25" customHeight="1" x14ac:dyDescent="0.3">
      <c r="A7" s="8" t="s">
        <v>9</v>
      </c>
      <c r="B7" s="9" t="s">
        <v>0</v>
      </c>
      <c r="C7" s="8" t="s">
        <v>1</v>
      </c>
      <c r="D7" s="9" t="s">
        <v>37</v>
      </c>
      <c r="E7" s="18" t="s">
        <v>41</v>
      </c>
      <c r="F7" s="18" t="s">
        <v>4</v>
      </c>
    </row>
    <row r="8" spans="1:6" ht="15.6" x14ac:dyDescent="0.3">
      <c r="A8" s="8"/>
      <c r="B8" s="9"/>
      <c r="C8" s="25" t="s">
        <v>29</v>
      </c>
      <c r="D8" s="34">
        <f>4358135+176969.75</f>
        <v>4535104.75</v>
      </c>
      <c r="E8" s="34"/>
      <c r="F8" s="19"/>
    </row>
    <row r="9" spans="1:6" ht="15.6" x14ac:dyDescent="0.3">
      <c r="A9" s="2"/>
      <c r="B9" s="2"/>
      <c r="C9" s="2" t="s">
        <v>5</v>
      </c>
      <c r="D9" s="10">
        <f>D11</f>
        <v>12236582.1</v>
      </c>
      <c r="E9" s="10">
        <f>E11</f>
        <v>8984238.9399999995</v>
      </c>
      <c r="F9" s="19">
        <f t="shared" ref="F9:F35" si="0">E9/D9</f>
        <v>0.73421147070144688</v>
      </c>
    </row>
    <row r="10" spans="1:6" ht="15.6" x14ac:dyDescent="0.3">
      <c r="A10" s="2"/>
      <c r="B10" s="3"/>
      <c r="C10" s="3" t="s">
        <v>2</v>
      </c>
      <c r="D10" s="10"/>
      <c r="E10" s="10"/>
      <c r="F10" s="19"/>
    </row>
    <row r="11" spans="1:6" ht="46.8" x14ac:dyDescent="0.3">
      <c r="A11" s="11">
        <v>50110000</v>
      </c>
      <c r="B11" s="4"/>
      <c r="C11" s="4" t="s">
        <v>10</v>
      </c>
      <c r="D11" s="12">
        <f>552343.16+2500000+8984238.94+200000</f>
        <v>12236582.1</v>
      </c>
      <c r="E11" s="12">
        <v>8984238.9399999995</v>
      </c>
      <c r="F11" s="20">
        <f t="shared" si="0"/>
        <v>0.73421147070144688</v>
      </c>
    </row>
    <row r="12" spans="1:6" ht="15.6" x14ac:dyDescent="0.3">
      <c r="A12" s="2"/>
      <c r="B12" s="2"/>
      <c r="C12" s="2" t="s">
        <v>3</v>
      </c>
      <c r="D12" s="10">
        <f>D15+D18</f>
        <v>16771686.85</v>
      </c>
      <c r="E12" s="10">
        <f>E15+E18</f>
        <v>0</v>
      </c>
      <c r="F12" s="19">
        <f t="shared" si="0"/>
        <v>0</v>
      </c>
    </row>
    <row r="13" spans="1:6" ht="15.6" x14ac:dyDescent="0.3">
      <c r="A13" s="2"/>
      <c r="B13" s="3"/>
      <c r="C13" s="3" t="s">
        <v>2</v>
      </c>
      <c r="D13" s="10"/>
      <c r="E13" s="10"/>
      <c r="F13" s="19"/>
    </row>
    <row r="14" spans="1:6" ht="16.2" x14ac:dyDescent="0.3">
      <c r="A14" s="14"/>
      <c r="B14" s="14"/>
      <c r="C14" s="14" t="s">
        <v>38</v>
      </c>
      <c r="D14" s="35">
        <f>D15</f>
        <v>200000</v>
      </c>
      <c r="E14" s="35">
        <f>E15</f>
        <v>0</v>
      </c>
      <c r="F14" s="19">
        <f t="shared" si="0"/>
        <v>0</v>
      </c>
    </row>
    <row r="15" spans="1:6" ht="93.6" x14ac:dyDescent="0.3">
      <c r="A15" s="11">
        <v>7691</v>
      </c>
      <c r="B15" s="15"/>
      <c r="C15" s="16" t="s">
        <v>30</v>
      </c>
      <c r="D15" s="12">
        <f>D16</f>
        <v>200000</v>
      </c>
      <c r="E15" s="12">
        <f>E16+E32</f>
        <v>0</v>
      </c>
      <c r="F15" s="20">
        <f t="shared" si="0"/>
        <v>0</v>
      </c>
    </row>
    <row r="16" spans="1:6" s="24" customFormat="1" ht="31.2" x14ac:dyDescent="0.3">
      <c r="A16" s="14">
        <v>3717691</v>
      </c>
      <c r="B16" s="29" t="s">
        <v>11</v>
      </c>
      <c r="C16" s="36" t="s">
        <v>39</v>
      </c>
      <c r="D16" s="35">
        <f>D17</f>
        <v>200000</v>
      </c>
      <c r="E16" s="10">
        <f>E17</f>
        <v>0</v>
      </c>
      <c r="F16" s="19">
        <f t="shared" si="0"/>
        <v>0</v>
      </c>
    </row>
    <row r="17" spans="1:6" ht="15.6" x14ac:dyDescent="0.3">
      <c r="A17" s="3"/>
      <c r="B17" s="3"/>
      <c r="C17" s="3" t="s">
        <v>40</v>
      </c>
      <c r="D17" s="37">
        <v>200000</v>
      </c>
      <c r="E17" s="37">
        <f>SUM(E19:E31)</f>
        <v>0</v>
      </c>
      <c r="F17" s="20">
        <f t="shared" si="0"/>
        <v>0</v>
      </c>
    </row>
    <row r="18" spans="1:6" ht="16.2" x14ac:dyDescent="0.3">
      <c r="A18" s="13"/>
      <c r="B18" s="4"/>
      <c r="C18" s="14" t="s">
        <v>8</v>
      </c>
      <c r="D18" s="10">
        <f>D19</f>
        <v>16571686.85</v>
      </c>
      <c r="E18" s="10">
        <f>E19</f>
        <v>0</v>
      </c>
      <c r="F18" s="19">
        <f t="shared" si="0"/>
        <v>0</v>
      </c>
    </row>
    <row r="19" spans="1:6" ht="93.6" x14ac:dyDescent="0.3">
      <c r="A19" s="11">
        <v>7691</v>
      </c>
      <c r="B19" s="15"/>
      <c r="C19" s="16" t="s">
        <v>30</v>
      </c>
      <c r="D19" s="10">
        <f>D20+D36</f>
        <v>16571686.85</v>
      </c>
      <c r="E19" s="10">
        <f>E20+E36</f>
        <v>0</v>
      </c>
      <c r="F19" s="19">
        <f t="shared" si="0"/>
        <v>0</v>
      </c>
    </row>
    <row r="20" spans="1:6" ht="46.8" x14ac:dyDescent="0.3">
      <c r="A20" s="28">
        <v>1217691</v>
      </c>
      <c r="B20" s="29" t="s">
        <v>11</v>
      </c>
      <c r="C20" s="2" t="s">
        <v>31</v>
      </c>
      <c r="D20" s="10">
        <f>D21+D35</f>
        <v>3229312.91</v>
      </c>
      <c r="E20" s="10">
        <f>E21+E35</f>
        <v>0</v>
      </c>
      <c r="F20" s="19">
        <f t="shared" si="0"/>
        <v>0</v>
      </c>
    </row>
    <row r="21" spans="1:6" ht="156" x14ac:dyDescent="0.3">
      <c r="A21" s="11"/>
      <c r="B21" s="15"/>
      <c r="C21" s="4" t="s">
        <v>32</v>
      </c>
      <c r="D21" s="12">
        <f>SUM(D23:D34)</f>
        <v>729312.91000000015</v>
      </c>
      <c r="E21" s="12">
        <f>SUM(E23:E34)</f>
        <v>0</v>
      </c>
      <c r="F21" s="20">
        <f t="shared" si="0"/>
        <v>0</v>
      </c>
    </row>
    <row r="22" spans="1:6" ht="15.6" x14ac:dyDescent="0.3">
      <c r="A22" s="11"/>
      <c r="B22" s="15"/>
      <c r="C22" s="17" t="s">
        <v>12</v>
      </c>
      <c r="D22" s="12"/>
      <c r="E22" s="33"/>
      <c r="F22" s="23"/>
    </row>
    <row r="23" spans="1:6" ht="62.4" x14ac:dyDescent="0.3">
      <c r="A23" s="11"/>
      <c r="B23" s="15"/>
      <c r="C23" s="26" t="s">
        <v>14</v>
      </c>
      <c r="D23" s="33">
        <v>14809.39</v>
      </c>
      <c r="E23" s="33">
        <v>0</v>
      </c>
      <c r="F23" s="23">
        <f t="shared" si="0"/>
        <v>0</v>
      </c>
    </row>
    <row r="24" spans="1:6" ht="46.8" x14ac:dyDescent="0.3">
      <c r="A24" s="11"/>
      <c r="B24" s="15"/>
      <c r="C24" s="26" t="s">
        <v>15</v>
      </c>
      <c r="D24" s="33">
        <v>95726.48</v>
      </c>
      <c r="E24" s="33">
        <v>0</v>
      </c>
      <c r="F24" s="23">
        <f t="shared" si="0"/>
        <v>0</v>
      </c>
    </row>
    <row r="25" spans="1:6" ht="62.4" x14ac:dyDescent="0.3">
      <c r="A25" s="11"/>
      <c r="B25" s="15"/>
      <c r="C25" s="26" t="s">
        <v>16</v>
      </c>
      <c r="D25" s="33">
        <v>81072.460000000006</v>
      </c>
      <c r="E25" s="33">
        <v>0</v>
      </c>
      <c r="F25" s="23">
        <f t="shared" si="0"/>
        <v>0</v>
      </c>
    </row>
    <row r="26" spans="1:6" ht="46.8" x14ac:dyDescent="0.3">
      <c r="A26" s="11"/>
      <c r="B26" s="15"/>
      <c r="C26" s="26" t="s">
        <v>17</v>
      </c>
      <c r="D26" s="33">
        <v>38233.69</v>
      </c>
      <c r="E26" s="33">
        <v>0</v>
      </c>
      <c r="F26" s="23">
        <f t="shared" si="0"/>
        <v>0</v>
      </c>
    </row>
    <row r="27" spans="1:6" ht="46.8" x14ac:dyDescent="0.3">
      <c r="A27" s="11"/>
      <c r="B27" s="15"/>
      <c r="C27" s="26" t="s">
        <v>18</v>
      </c>
      <c r="D27" s="33">
        <v>93431.8</v>
      </c>
      <c r="E27" s="33">
        <v>0</v>
      </c>
      <c r="F27" s="23">
        <f t="shared" si="0"/>
        <v>0</v>
      </c>
    </row>
    <row r="28" spans="1:6" ht="62.4" x14ac:dyDescent="0.3">
      <c r="A28" s="11"/>
      <c r="B28" s="15"/>
      <c r="C28" s="26" t="s">
        <v>19</v>
      </c>
      <c r="D28" s="32">
        <v>10000</v>
      </c>
      <c r="E28" s="33">
        <v>0</v>
      </c>
      <c r="F28" s="23">
        <f t="shared" si="0"/>
        <v>0</v>
      </c>
    </row>
    <row r="29" spans="1:6" ht="46.8" x14ac:dyDescent="0.3">
      <c r="A29" s="21"/>
      <c r="B29" s="22"/>
      <c r="C29" s="26" t="s">
        <v>20</v>
      </c>
      <c r="D29" s="32">
        <v>100000</v>
      </c>
      <c r="E29" s="33">
        <v>0</v>
      </c>
      <c r="F29" s="23">
        <f t="shared" si="0"/>
        <v>0</v>
      </c>
    </row>
    <row r="30" spans="1:6" ht="46.8" x14ac:dyDescent="0.3">
      <c r="A30" s="11"/>
      <c r="B30" s="15"/>
      <c r="C30" s="26" t="s">
        <v>21</v>
      </c>
      <c r="D30" s="33">
        <v>6019.9</v>
      </c>
      <c r="E30" s="33">
        <v>0</v>
      </c>
      <c r="F30" s="23">
        <f t="shared" si="0"/>
        <v>0</v>
      </c>
    </row>
    <row r="31" spans="1:6" ht="46.8" x14ac:dyDescent="0.3">
      <c r="A31" s="11"/>
      <c r="B31" s="15"/>
      <c r="C31" s="26" t="s">
        <v>22</v>
      </c>
      <c r="D31" s="33">
        <v>94444.88</v>
      </c>
      <c r="E31" s="33">
        <v>0</v>
      </c>
      <c r="F31" s="20">
        <f t="shared" si="0"/>
        <v>0</v>
      </c>
    </row>
    <row r="32" spans="1:6" ht="62.4" x14ac:dyDescent="0.3">
      <c r="A32" s="11"/>
      <c r="B32" s="15"/>
      <c r="C32" s="26" t="s">
        <v>23</v>
      </c>
      <c r="D32" s="33">
        <v>6834.31</v>
      </c>
      <c r="E32" s="33">
        <v>0</v>
      </c>
      <c r="F32" s="23">
        <f t="shared" si="0"/>
        <v>0</v>
      </c>
    </row>
    <row r="33" spans="1:6" ht="46.8" x14ac:dyDescent="0.3">
      <c r="A33" s="11"/>
      <c r="B33" s="15"/>
      <c r="C33" s="26" t="s">
        <v>24</v>
      </c>
      <c r="D33" s="33">
        <v>94861.2</v>
      </c>
      <c r="E33" s="33">
        <v>0</v>
      </c>
      <c r="F33" s="23">
        <f t="shared" si="0"/>
        <v>0</v>
      </c>
    </row>
    <row r="34" spans="1:6" ht="62.4" x14ac:dyDescent="0.3">
      <c r="A34" s="11"/>
      <c r="B34" s="15"/>
      <c r="C34" s="26" t="s">
        <v>25</v>
      </c>
      <c r="D34" s="33">
        <v>93878.8</v>
      </c>
      <c r="E34" s="33">
        <v>0</v>
      </c>
      <c r="F34" s="23">
        <f t="shared" si="0"/>
        <v>0</v>
      </c>
    </row>
    <row r="35" spans="1:6" ht="31.2" x14ac:dyDescent="0.3">
      <c r="A35" s="11"/>
      <c r="B35" s="15"/>
      <c r="C35" s="27" t="s">
        <v>33</v>
      </c>
      <c r="D35" s="31">
        <v>2500000</v>
      </c>
      <c r="E35" s="38">
        <v>0</v>
      </c>
      <c r="F35" s="20">
        <f t="shared" si="0"/>
        <v>0</v>
      </c>
    </row>
    <row r="36" spans="1:6" ht="32.4" x14ac:dyDescent="0.3">
      <c r="A36" s="28">
        <v>1517691</v>
      </c>
      <c r="B36" s="29" t="s">
        <v>11</v>
      </c>
      <c r="C36" s="14" t="s">
        <v>34</v>
      </c>
      <c r="D36" s="30">
        <f>D38+D39</f>
        <v>13342373.939999999</v>
      </c>
      <c r="E36" s="30">
        <f>E38+E39</f>
        <v>0</v>
      </c>
      <c r="F36" s="19">
        <f t="shared" ref="F36:F39" si="1">E36/D36</f>
        <v>0</v>
      </c>
    </row>
    <row r="37" spans="1:6" s="1" customFormat="1" ht="15.6" x14ac:dyDescent="0.3">
      <c r="A37" s="11"/>
      <c r="B37" s="15"/>
      <c r="C37" s="17" t="s">
        <v>12</v>
      </c>
      <c r="D37" s="31"/>
      <c r="E37" s="33"/>
      <c r="F37" s="23"/>
    </row>
    <row r="38" spans="1:6" ht="109.2" x14ac:dyDescent="0.3">
      <c r="A38" s="11"/>
      <c r="B38" s="15"/>
      <c r="C38" s="17" t="s">
        <v>35</v>
      </c>
      <c r="D38" s="32">
        <v>4358135</v>
      </c>
      <c r="E38" s="33">
        <v>0</v>
      </c>
      <c r="F38" s="23">
        <f t="shared" si="1"/>
        <v>0</v>
      </c>
    </row>
    <row r="39" spans="1:6" ht="109.2" x14ac:dyDescent="0.3">
      <c r="A39" s="11"/>
      <c r="B39" s="15"/>
      <c r="C39" s="17" t="s">
        <v>36</v>
      </c>
      <c r="D39" s="33">
        <v>8984238.9399999995</v>
      </c>
      <c r="E39" s="33">
        <v>0</v>
      </c>
      <c r="F39" s="23">
        <f t="shared" si="1"/>
        <v>0</v>
      </c>
    </row>
    <row r="43" spans="1:6" s="1" customFormat="1" ht="15.6" x14ac:dyDescent="0.3">
      <c r="B43" s="1" t="s">
        <v>26</v>
      </c>
      <c r="D43" s="1" t="s">
        <v>27</v>
      </c>
    </row>
  </sheetData>
  <mergeCells count="6">
    <mergeCell ref="D1:F1"/>
    <mergeCell ref="D2:F2"/>
    <mergeCell ref="D3:F3"/>
    <mergeCell ref="D4:F4"/>
    <mergeCell ref="A6:F6"/>
    <mergeCell ref="A5:F5"/>
  </mergeCells>
  <pageMargins left="0.31496062992125984" right="0.31496062992125984" top="0.35433070866141736" bottom="0.35433070866141736" header="0.31496062992125984" footer="0.31496062992125984"/>
  <pageSetup paperSize="9" scale="7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ЦФ</vt:lpstr>
      <vt:lpstr>ЦФ!Заголовки_для_печати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2022-07-21T13:22:04Z</cp:lastPrinted>
  <dcterms:created xsi:type="dcterms:W3CDTF">2019-04-10T18:00:09Z</dcterms:created>
  <dcterms:modified xsi:type="dcterms:W3CDTF">2022-07-21T13:22:33Z</dcterms:modified>
</cp:coreProperties>
</file>