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2\ВИКОНАННЯ\1 ПІВРІЧЧЯ\"/>
    </mc:Choice>
  </mc:AlternateContent>
  <bookViews>
    <workbookView xWindow="120" yWindow="60" windowWidth="19320" windowHeight="10128"/>
  </bookViews>
  <sheets>
    <sheet name="ДФ" sheetId="3" r:id="rId1"/>
  </sheets>
  <definedNames>
    <definedName name="_xlnm.Print_Titles" localSheetId="0">ДФ!$11:$11</definedName>
    <definedName name="_xlnm.Print_Area" localSheetId="0">ДФ!$A$1:$F$38</definedName>
  </definedNames>
  <calcPr calcId="152511"/>
</workbook>
</file>

<file path=xl/calcChain.xml><?xml version="1.0" encoding="utf-8"?>
<calcChain xmlns="http://schemas.openxmlformats.org/spreadsheetml/2006/main">
  <c r="E12" i="3" l="1"/>
  <c r="D15" i="3"/>
  <c r="E16" i="3"/>
  <c r="F16" i="3" s="1"/>
  <c r="F14" i="3"/>
  <c r="E26" i="3" l="1"/>
  <c r="F26" i="3" s="1"/>
  <c r="F27" i="3"/>
  <c r="F28" i="3"/>
  <c r="F29" i="3"/>
  <c r="F30" i="3"/>
  <c r="F32" i="3"/>
  <c r="F33" i="3"/>
  <c r="F34" i="3"/>
  <c r="F35" i="3"/>
  <c r="E17" i="3"/>
  <c r="E23" i="3"/>
  <c r="E31" i="3"/>
  <c r="F31" i="3" s="1"/>
  <c r="D31" i="3"/>
  <c r="D25" i="3" s="1"/>
  <c r="D26" i="3"/>
  <c r="D24" i="3"/>
  <c r="D23" i="3" s="1"/>
  <c r="F23" i="3" s="1"/>
  <c r="D17" i="3"/>
  <c r="D12" i="3" s="1"/>
  <c r="E25" i="3" l="1"/>
  <c r="F25" i="3" s="1"/>
  <c r="D21" i="3"/>
  <c r="F24" i="3"/>
  <c r="F20" i="3"/>
  <c r="F18" i="3"/>
  <c r="F15" i="3"/>
  <c r="E21" i="3" l="1"/>
  <c r="F21" i="3" s="1"/>
  <c r="F19" i="3"/>
  <c r="F17" i="3"/>
  <c r="F12" i="3"/>
</calcChain>
</file>

<file path=xl/sharedStrings.xml><?xml version="1.0" encoding="utf-8"?>
<sst xmlns="http://schemas.openxmlformats.org/spreadsheetml/2006/main" count="42" uniqueCount="35">
  <si>
    <t>Код ФКВКБ</t>
  </si>
  <si>
    <t>Найменування доходів/бюджетної програми/види робіт</t>
  </si>
  <si>
    <t>в т.ч.</t>
  </si>
  <si>
    <t xml:space="preserve">Видатки, всього - </t>
  </si>
  <si>
    <t>Звіт про використання коштів</t>
  </si>
  <si>
    <t>% виконання</t>
  </si>
  <si>
    <t xml:space="preserve">               КДБ/ Код ТПКВКМБ/ТКВКБМС</t>
  </si>
  <si>
    <t xml:space="preserve">Надходження, всього - </t>
  </si>
  <si>
    <t>Транспортний податок, в т.ч. :</t>
  </si>
  <si>
    <t>Транспортний податок з фізичних осіб</t>
  </si>
  <si>
    <t>Транспортний податок з юридичних осіб</t>
  </si>
  <si>
    <t>Споживання</t>
  </si>
  <si>
    <t>0456</t>
  </si>
  <si>
    <t>Одеського району Одеської області</t>
  </si>
  <si>
    <t>Ольга ЯКОВЕНКО</t>
  </si>
  <si>
    <t>Утримання та розвиток автомобільних доріг та дорожньої інфраструктури за рахунок коштів місцевого бюджету / утримання вулично - дорожньої мережі</t>
  </si>
  <si>
    <t>(код бюджету)</t>
  </si>
  <si>
    <t>до рішення Чорноморської міської ради</t>
  </si>
  <si>
    <t>від                  2022 №        - VІII</t>
  </si>
  <si>
    <t xml:space="preserve">Затверджено в розписі/обсяг доходів/обсяг видатків на 2022 рік,          грн. </t>
  </si>
  <si>
    <t>Частина акцизного податку з вироблених в Україні підакцизних товарів (продукції) - пальне</t>
  </si>
  <si>
    <t>Частина акцизного податку з ввезених на митну територію України підакцизних товарів (продукції) - пальне</t>
  </si>
  <si>
    <t>Частина акцизного податку з реалізації суб`єктами господарювання роздрібної торгівлі підакцизних товарів </t>
  </si>
  <si>
    <t>територіального дорожнього фонду у складі бюджету Чорноморської міської територіальної громади за 1 півріччя 2022 року</t>
  </si>
  <si>
    <t>Виконано
за 1 півріччя 2022 року, грн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</si>
  <si>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субвенції з державного бюджету</t>
  </si>
  <si>
    <t>Розвитку</t>
  </si>
  <si>
    <t>Утримання та розвиток автомобільних доріг та дорожньої інфраструктури за рахунок коштів місцевого бюджету</t>
  </si>
  <si>
    <t>Капітальний ремонт проїжджої частини вул. 1 Травня, м.Чорноморськ Одеської області</t>
  </si>
  <si>
    <t>Капітальний ремонт дорожнього покриття по вул. 1 Травня з облаштуванням кругового руху (світлофор біля ж/к «Кольоровий бульвар») у м. Чорноморськ Одеської області</t>
  </si>
  <si>
    <t>Капітальний ремонт проїжджої частини вул. Перемоги, м.Чорноморськ Одеської області</t>
  </si>
  <si>
    <t>Капітальний ремонт вул. Миру в с.Малодолинське, м. Чорноморськ Одеської області</t>
  </si>
  <si>
    <t>Утримання та розвиток автомобільних доріг та дорожньої інфраструктури за рахунок субвенції з державного бюджету</t>
  </si>
  <si>
    <t>Начальник фінансового управління</t>
  </si>
  <si>
    <t>Додаток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</si>
</sst>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%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i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u/>
      <sz val="10"/>
      <color indexed="12"/>
      <name val="Arial Cyr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6" fillId="0" borderId="0"/>
    <xf numFmtId="0" fontId="9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14" fillId="0" borderId="0"/>
  </cellStyleXfs>
  <cellXfs count="59">
    <xf numFmtId="0" fontId="0" fillId="0" borderId="0" xfId="0"/>
    <xf numFmtId="0" fontId="2" fillId="0" borderId="0" xfId="1" applyFont="1"/>
    <xf numFmtId="0" fontId="3" fillId="0" borderId="1" xfId="3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left" indent="15"/>
    </xf>
    <xf numFmtId="0" fontId="4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center" wrapText="1"/>
    </xf>
    <xf numFmtId="165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8" fillId="0" borderId="0" xfId="0" applyFont="1"/>
    <xf numFmtId="0" fontId="3" fillId="0" borderId="0" xfId="0" applyFont="1" applyAlignment="1">
      <alignment horizontal="justify"/>
    </xf>
    <xf numFmtId="0" fontId="4" fillId="0" borderId="0" xfId="0" applyFont="1" applyAlignment="1">
      <alignment horizontal="center" vertical="center" wrapText="1"/>
    </xf>
    <xf numFmtId="0" fontId="12" fillId="0" borderId="2" xfId="5" applyFont="1" applyBorder="1" applyAlignment="1" applyProtection="1">
      <alignment horizontal="left"/>
    </xf>
    <xf numFmtId="0" fontId="11" fillId="0" borderId="0" xfId="5" applyFont="1" applyAlignment="1" applyProtection="1">
      <alignment horizontal="center"/>
    </xf>
    <xf numFmtId="0" fontId="13" fillId="0" borderId="0" xfId="0" applyFont="1" applyAlignment="1">
      <alignment horizontal="right"/>
    </xf>
    <xf numFmtId="0" fontId="6" fillId="0" borderId="0" xfId="0" applyFont="1"/>
    <xf numFmtId="0" fontId="5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justify" vertical="top" wrapText="1"/>
    </xf>
    <xf numFmtId="4" fontId="3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justify" vertical="top" wrapText="1"/>
    </xf>
    <xf numFmtId="0" fontId="4" fillId="2" borderId="1" xfId="0" applyFont="1" applyFill="1" applyBorder="1" applyAlignment="1">
      <alignment horizontal="justify" vertical="top" wrapText="1"/>
    </xf>
    <xf numFmtId="49" fontId="5" fillId="2" borderId="1" xfId="0" applyNumberFormat="1" applyFont="1" applyFill="1" applyBorder="1" applyAlignment="1">
      <alignment horizontal="justify" vertical="top" wrapText="1"/>
    </xf>
    <xf numFmtId="0" fontId="5" fillId="2" borderId="1" xfId="0" applyFont="1" applyFill="1" applyBorder="1" applyAlignment="1">
      <alignment horizontal="justify" vertical="top" wrapText="1"/>
    </xf>
    <xf numFmtId="49" fontId="7" fillId="2" borderId="1" xfId="0" applyNumberFormat="1" applyFont="1" applyFill="1" applyBorder="1" applyAlignment="1">
      <alignment horizontal="justify" vertical="top" wrapText="1"/>
    </xf>
    <xf numFmtId="3" fontId="4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3" fontId="3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3" fontId="5" fillId="0" borderId="1" xfId="0" applyNumberFormat="1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justify" vertical="top" wrapText="1"/>
    </xf>
    <xf numFmtId="3" fontId="7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0" fontId="2" fillId="2" borderId="1" xfId="4" applyFont="1" applyFill="1" applyBorder="1" applyAlignment="1">
      <alignment vertical="top" wrapText="1"/>
    </xf>
    <xf numFmtId="3" fontId="3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0" fontId="15" fillId="2" borderId="1" xfId="6" applyFont="1" applyFill="1" applyBorder="1" applyAlignment="1">
      <alignment horizontal="left" vertical="center" wrapText="1"/>
    </xf>
    <xf numFmtId="0" fontId="2" fillId="2" borderId="1" xfId="4" quotePrefix="1" applyFont="1" applyFill="1" applyBorder="1" applyAlignment="1">
      <alignment vertical="top" wrapText="1"/>
    </xf>
    <xf numFmtId="165" fontId="4" fillId="0" borderId="1" xfId="0" applyNumberFormat="1" applyFont="1" applyBorder="1" applyAlignment="1">
      <alignment horizontal="center" vertical="top"/>
    </xf>
    <xf numFmtId="165" fontId="3" fillId="0" borderId="1" xfId="0" applyNumberFormat="1" applyFont="1" applyBorder="1" applyAlignment="1">
      <alignment horizontal="center" vertical="top"/>
    </xf>
    <xf numFmtId="165" fontId="5" fillId="0" borderId="1" xfId="0" applyNumberFormat="1" applyFont="1" applyBorder="1" applyAlignment="1">
      <alignment horizontal="center" vertical="top"/>
    </xf>
    <xf numFmtId="165" fontId="7" fillId="0" borderId="1" xfId="0" applyNumberFormat="1" applyFont="1" applyBorder="1" applyAlignment="1">
      <alignment horizontal="center" vertical="top"/>
    </xf>
    <xf numFmtId="4" fontId="4" fillId="2" borderId="1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left"/>
    </xf>
    <xf numFmtId="0" fontId="11" fillId="0" borderId="0" xfId="5" applyFont="1" applyAlignment="1" applyProtection="1">
      <alignment horizontal="left"/>
    </xf>
    <xf numFmtId="3" fontId="3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4" fontId="7" fillId="2" borderId="1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4" fontId="5" fillId="2" borderId="1" xfId="0" applyNumberFormat="1" applyFont="1" applyFill="1" applyBorder="1" applyAlignment="1">
      <alignment horizontal="center" vertical="top" wrapText="1"/>
    </xf>
    <xf numFmtId="3" fontId="4" fillId="2" borderId="1" xfId="0" applyNumberFormat="1" applyFont="1" applyFill="1" applyBorder="1" applyAlignment="1">
      <alignment horizontal="center" vertical="top" wrapText="1"/>
    </xf>
    <xf numFmtId="3" fontId="5" fillId="2" borderId="1" xfId="0" applyNumberFormat="1" applyFont="1" applyFill="1" applyBorder="1" applyAlignment="1">
      <alignment horizontal="center" vertical="top" wrapText="1"/>
    </xf>
  </cellXfs>
  <cellStyles count="7">
    <cellStyle name="Гиперссылка" xfId="5" builtinId="8"/>
    <cellStyle name="Обычный" xfId="0" builtinId="0"/>
    <cellStyle name="Обычный 2" xfId="1"/>
    <cellStyle name="Обычный 3" xfId="3"/>
    <cellStyle name="Обычный 9" xfId="6"/>
    <cellStyle name="Обычный_дод 3" xfId="4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showZeros="0" tabSelected="1" view="pageBreakPreview" topLeftCell="A7" zoomScale="60" zoomScaleNormal="100" workbookViewId="0">
      <selection activeCell="E23" sqref="E23:E24"/>
    </sheetView>
  </sheetViews>
  <sheetFormatPr defaultColWidth="9.109375" defaultRowHeight="15.6" x14ac:dyDescent="0.3"/>
  <cols>
    <col min="1" max="1" width="12.33203125" style="10" customWidth="1"/>
    <col min="2" max="2" width="9.6640625" style="10" customWidth="1"/>
    <col min="3" max="3" width="35.33203125" style="10" customWidth="1"/>
    <col min="4" max="4" width="14.88671875" style="10" customWidth="1"/>
    <col min="5" max="5" width="15.109375" style="10" bestFit="1" customWidth="1"/>
    <col min="6" max="6" width="10.6640625" style="10" customWidth="1"/>
    <col min="7" max="16384" width="9.109375" style="10"/>
  </cols>
  <sheetData>
    <row r="1" spans="1:6" x14ac:dyDescent="0.3">
      <c r="A1" s="4"/>
      <c r="B1" s="3"/>
      <c r="C1" s="3"/>
      <c r="D1" s="49" t="s">
        <v>34</v>
      </c>
      <c r="E1" s="49"/>
      <c r="F1" s="49"/>
    </row>
    <row r="2" spans="1:6" x14ac:dyDescent="0.3">
      <c r="A2" s="11"/>
      <c r="B2" s="3"/>
      <c r="C2" s="3"/>
      <c r="D2" s="49" t="s">
        <v>17</v>
      </c>
      <c r="E2" s="49"/>
      <c r="F2" s="49"/>
    </row>
    <row r="3" spans="1:6" x14ac:dyDescent="0.3">
      <c r="A3" s="11"/>
      <c r="B3" s="3"/>
      <c r="C3" s="3"/>
      <c r="D3" s="49" t="s">
        <v>13</v>
      </c>
      <c r="E3" s="49"/>
      <c r="F3" s="49"/>
    </row>
    <row r="4" spans="1:6" x14ac:dyDescent="0.3">
      <c r="A4" s="11"/>
      <c r="B4" s="3"/>
      <c r="C4" s="3"/>
      <c r="D4" s="49" t="s">
        <v>18</v>
      </c>
      <c r="E4" s="49"/>
      <c r="F4" s="49"/>
    </row>
    <row r="5" spans="1:6" x14ac:dyDescent="0.3">
      <c r="A5" s="4"/>
      <c r="B5" s="3"/>
      <c r="C5" s="3"/>
      <c r="D5" s="15"/>
      <c r="E5" s="16"/>
    </row>
    <row r="6" spans="1:6" x14ac:dyDescent="0.3">
      <c r="A6" s="47" t="s">
        <v>4</v>
      </c>
      <c r="B6" s="47"/>
      <c r="C6" s="47"/>
      <c r="D6" s="47"/>
      <c r="E6" s="47"/>
      <c r="F6" s="47"/>
    </row>
    <row r="7" spans="1:6" ht="35.25" customHeight="1" x14ac:dyDescent="0.3">
      <c r="A7" s="46" t="s">
        <v>23</v>
      </c>
      <c r="B7" s="46"/>
      <c r="C7" s="46"/>
      <c r="D7" s="46"/>
      <c r="E7" s="46"/>
      <c r="F7" s="46"/>
    </row>
    <row r="8" spans="1:6" ht="16.8" customHeight="1" x14ac:dyDescent="0.3">
      <c r="A8" s="50">
        <v>15589000000</v>
      </c>
      <c r="B8" s="50"/>
      <c r="C8" s="12"/>
      <c r="D8" s="12"/>
      <c r="E8" s="12"/>
      <c r="F8" s="12"/>
    </row>
    <row r="9" spans="1:6" ht="15" customHeight="1" x14ac:dyDescent="0.3">
      <c r="A9" s="13" t="s">
        <v>16</v>
      </c>
      <c r="B9" s="14"/>
      <c r="C9" s="12"/>
      <c r="D9" s="12"/>
      <c r="E9" s="12"/>
      <c r="F9" s="12"/>
    </row>
    <row r="10" spans="1:6" x14ac:dyDescent="0.3">
      <c r="A10" s="48"/>
      <c r="B10" s="48"/>
      <c r="C10" s="48"/>
      <c r="D10" s="48"/>
    </row>
    <row r="11" spans="1:6" ht="109.2" x14ac:dyDescent="0.3">
      <c r="A11" s="9" t="s">
        <v>6</v>
      </c>
      <c r="B11" s="9" t="s">
        <v>0</v>
      </c>
      <c r="C11" s="9" t="s">
        <v>1</v>
      </c>
      <c r="D11" s="9" t="s">
        <v>19</v>
      </c>
      <c r="E11" s="2" t="s">
        <v>24</v>
      </c>
      <c r="F11" s="2" t="s">
        <v>5</v>
      </c>
    </row>
    <row r="12" spans="1:6" x14ac:dyDescent="0.3">
      <c r="A12" s="5"/>
      <c r="B12" s="5"/>
      <c r="C12" s="5" t="s">
        <v>7</v>
      </c>
      <c r="D12" s="26">
        <f>D14+D15+D16+D17+D20</f>
        <v>50908800</v>
      </c>
      <c r="E12" s="52">
        <f>E14+E15+E16+E17+E20</f>
        <v>10948386.520000001</v>
      </c>
      <c r="F12" s="41">
        <f t="shared" ref="F12:F21" si="0">E12/D12</f>
        <v>0.21505882126469297</v>
      </c>
    </row>
    <row r="13" spans="1:6" x14ac:dyDescent="0.3">
      <c r="A13" s="5"/>
      <c r="B13" s="6"/>
      <c r="C13" s="6" t="s">
        <v>2</v>
      </c>
      <c r="D13" s="26"/>
      <c r="E13" s="52"/>
      <c r="F13" s="42"/>
    </row>
    <row r="14" spans="1:6" ht="46.8" x14ac:dyDescent="0.3">
      <c r="A14" s="27">
        <v>14020000</v>
      </c>
      <c r="B14" s="6"/>
      <c r="C14" s="19" t="s">
        <v>20</v>
      </c>
      <c r="D14" s="28">
        <v>600000</v>
      </c>
      <c r="E14" s="53">
        <v>596610.38</v>
      </c>
      <c r="F14" s="42">
        <f t="shared" si="0"/>
        <v>0.99435063333333329</v>
      </c>
    </row>
    <row r="15" spans="1:6" ht="62.4" x14ac:dyDescent="0.3">
      <c r="A15" s="27">
        <v>14030000</v>
      </c>
      <c r="B15" s="6"/>
      <c r="C15" s="19" t="s">
        <v>21</v>
      </c>
      <c r="D15" s="28">
        <f>12925000+2818800+165000-600000-8500000</f>
        <v>6808800</v>
      </c>
      <c r="E15" s="53">
        <v>2020614.18</v>
      </c>
      <c r="F15" s="42">
        <f t="shared" si="0"/>
        <v>0.29676509517095523</v>
      </c>
    </row>
    <row r="16" spans="1:6" ht="62.4" x14ac:dyDescent="0.3">
      <c r="A16" s="7">
        <v>14040000</v>
      </c>
      <c r="B16" s="17"/>
      <c r="C16" s="18" t="s">
        <v>22</v>
      </c>
      <c r="D16" s="51">
        <v>8500000</v>
      </c>
      <c r="E16" s="20">
        <f>829659.98+7397351.98</f>
        <v>8227011.9600000009</v>
      </c>
      <c r="F16" s="8">
        <f t="shared" si="0"/>
        <v>0.96788376000000009</v>
      </c>
    </row>
    <row r="17" spans="1:7" x14ac:dyDescent="0.3">
      <c r="A17" s="27"/>
      <c r="B17" s="19"/>
      <c r="C17" s="19" t="s">
        <v>8</v>
      </c>
      <c r="D17" s="28">
        <f>D18+D19</f>
        <v>380000</v>
      </c>
      <c r="E17" s="28">
        <f>E18+E19</f>
        <v>104150</v>
      </c>
      <c r="F17" s="42">
        <f t="shared" si="0"/>
        <v>0.27407894736842103</v>
      </c>
    </row>
    <row r="18" spans="1:7" ht="31.2" x14ac:dyDescent="0.3">
      <c r="A18" s="29">
        <v>18011000</v>
      </c>
      <c r="B18" s="6"/>
      <c r="C18" s="6" t="s">
        <v>9</v>
      </c>
      <c r="D18" s="30">
        <v>70000</v>
      </c>
      <c r="E18" s="30">
        <v>4150</v>
      </c>
      <c r="F18" s="43">
        <f t="shared" si="0"/>
        <v>5.9285714285714289E-2</v>
      </c>
    </row>
    <row r="19" spans="1:7" ht="31.2" x14ac:dyDescent="0.3">
      <c r="A19" s="29">
        <v>18011100</v>
      </c>
      <c r="B19" s="6"/>
      <c r="C19" s="6" t="s">
        <v>10</v>
      </c>
      <c r="D19" s="30">
        <v>310000</v>
      </c>
      <c r="E19" s="30">
        <v>100000</v>
      </c>
      <c r="F19" s="43">
        <f t="shared" si="0"/>
        <v>0.32258064516129031</v>
      </c>
    </row>
    <row r="20" spans="1:7" ht="156" x14ac:dyDescent="0.3">
      <c r="A20" s="27">
        <v>41052600</v>
      </c>
      <c r="B20" s="19"/>
      <c r="C20" s="19" t="s">
        <v>25</v>
      </c>
      <c r="D20" s="28">
        <v>34620000</v>
      </c>
      <c r="E20" s="28">
        <v>0</v>
      </c>
      <c r="F20" s="42">
        <f t="shared" si="0"/>
        <v>0</v>
      </c>
    </row>
    <row r="21" spans="1:7" x14ac:dyDescent="0.3">
      <c r="A21" s="5"/>
      <c r="B21" s="21"/>
      <c r="C21" s="5" t="s">
        <v>3</v>
      </c>
      <c r="D21" s="26">
        <f>D23+D25</f>
        <v>50908800</v>
      </c>
      <c r="E21" s="52">
        <f>E23+E25</f>
        <v>8061868</v>
      </c>
      <c r="F21" s="41">
        <f t="shared" si="0"/>
        <v>0.15835902633729335</v>
      </c>
    </row>
    <row r="22" spans="1:7" x14ac:dyDescent="0.3">
      <c r="A22" s="22"/>
      <c r="B22" s="23"/>
      <c r="C22" s="24" t="s">
        <v>2</v>
      </c>
      <c r="D22" s="57"/>
      <c r="E22" s="45"/>
      <c r="F22" s="41"/>
    </row>
    <row r="23" spans="1:7" ht="16.2" x14ac:dyDescent="0.3">
      <c r="A23" s="22"/>
      <c r="B23" s="25"/>
      <c r="C23" s="31" t="s">
        <v>11</v>
      </c>
      <c r="D23" s="32">
        <f>D24</f>
        <v>16123800</v>
      </c>
      <c r="E23" s="32">
        <f>E24</f>
        <v>8061868</v>
      </c>
      <c r="F23" s="44">
        <f t="shared" ref="F23:F35" si="1">E23/D23</f>
        <v>0.49999801535618155</v>
      </c>
    </row>
    <row r="24" spans="1:7" ht="78" x14ac:dyDescent="0.3">
      <c r="A24" s="33">
        <v>1217461</v>
      </c>
      <c r="B24" s="34" t="s">
        <v>12</v>
      </c>
      <c r="C24" s="35" t="s">
        <v>15</v>
      </c>
      <c r="D24" s="36">
        <f>13305000+2818800</f>
        <v>16123800</v>
      </c>
      <c r="E24" s="36">
        <v>8061868</v>
      </c>
      <c r="F24" s="42">
        <f t="shared" si="1"/>
        <v>0.49999801535618155</v>
      </c>
    </row>
    <row r="25" spans="1:7" ht="16.2" x14ac:dyDescent="0.3">
      <c r="A25" s="22"/>
      <c r="B25" s="25"/>
      <c r="C25" s="31" t="s">
        <v>26</v>
      </c>
      <c r="D25" s="32">
        <f>D26+D31</f>
        <v>34785000</v>
      </c>
      <c r="E25" s="54">
        <f>E26+E31</f>
        <v>0</v>
      </c>
      <c r="F25" s="44">
        <f t="shared" si="1"/>
        <v>0</v>
      </c>
    </row>
    <row r="26" spans="1:7" ht="71.400000000000006" customHeight="1" x14ac:dyDescent="0.3">
      <c r="A26" s="33">
        <v>1517461</v>
      </c>
      <c r="B26" s="34" t="s">
        <v>12</v>
      </c>
      <c r="C26" s="35" t="s">
        <v>27</v>
      </c>
      <c r="D26" s="36">
        <f>D27+D28+D29+D30</f>
        <v>165000</v>
      </c>
      <c r="E26" s="55">
        <f>E27+E28+E29+E30</f>
        <v>0</v>
      </c>
      <c r="F26" s="42">
        <f t="shared" si="1"/>
        <v>0</v>
      </c>
    </row>
    <row r="27" spans="1:7" ht="52.8" customHeight="1" x14ac:dyDescent="0.3">
      <c r="A27" s="37"/>
      <c r="B27" s="38"/>
      <c r="C27" s="39" t="s">
        <v>28</v>
      </c>
      <c r="D27" s="58">
        <v>50000</v>
      </c>
      <c r="E27" s="56">
        <v>0</v>
      </c>
      <c r="F27" s="43">
        <f t="shared" si="1"/>
        <v>0</v>
      </c>
    </row>
    <row r="28" spans="1:7" ht="93.6" x14ac:dyDescent="0.3">
      <c r="A28" s="37"/>
      <c r="B28" s="38"/>
      <c r="C28" s="39" t="s">
        <v>29</v>
      </c>
      <c r="D28" s="58">
        <v>15000</v>
      </c>
      <c r="E28" s="56">
        <v>0</v>
      </c>
      <c r="F28" s="43">
        <f t="shared" si="1"/>
        <v>0</v>
      </c>
    </row>
    <row r="29" spans="1:7" ht="51.6" customHeight="1" x14ac:dyDescent="0.3">
      <c r="A29" s="37"/>
      <c r="B29" s="38"/>
      <c r="C29" s="39" t="s">
        <v>30</v>
      </c>
      <c r="D29" s="58">
        <v>50000</v>
      </c>
      <c r="E29" s="56">
        <v>0</v>
      </c>
      <c r="F29" s="43">
        <f t="shared" si="1"/>
        <v>0</v>
      </c>
      <c r="G29" s="1"/>
    </row>
    <row r="30" spans="1:7" ht="46.8" x14ac:dyDescent="0.3">
      <c r="A30" s="37"/>
      <c r="B30" s="38"/>
      <c r="C30" s="39" t="s">
        <v>31</v>
      </c>
      <c r="D30" s="58">
        <v>50000</v>
      </c>
      <c r="E30" s="56">
        <v>0</v>
      </c>
      <c r="F30" s="43">
        <f t="shared" si="1"/>
        <v>0</v>
      </c>
    </row>
    <row r="31" spans="1:7" ht="62.4" x14ac:dyDescent="0.3">
      <c r="A31" s="33">
        <v>1517462</v>
      </c>
      <c r="B31" s="34" t="s">
        <v>12</v>
      </c>
      <c r="C31" s="40" t="s">
        <v>32</v>
      </c>
      <c r="D31" s="36">
        <f>D32+D33+D34+D35</f>
        <v>34620000</v>
      </c>
      <c r="E31" s="55">
        <f>E32+E33+E34+E35</f>
        <v>0</v>
      </c>
      <c r="F31" s="42">
        <f t="shared" si="1"/>
        <v>0</v>
      </c>
    </row>
    <row r="32" spans="1:7" ht="46.8" x14ac:dyDescent="0.3">
      <c r="A32" s="37"/>
      <c r="B32" s="38"/>
      <c r="C32" s="39" t="s">
        <v>28</v>
      </c>
      <c r="D32" s="58">
        <v>3000000</v>
      </c>
      <c r="E32" s="56">
        <v>0</v>
      </c>
      <c r="F32" s="43">
        <f t="shared" si="1"/>
        <v>0</v>
      </c>
    </row>
    <row r="33" spans="1:6" ht="93.6" x14ac:dyDescent="0.3">
      <c r="A33" s="37"/>
      <c r="B33" s="38"/>
      <c r="C33" s="39" t="s">
        <v>29</v>
      </c>
      <c r="D33" s="58">
        <v>17000000</v>
      </c>
      <c r="E33" s="56">
        <v>0</v>
      </c>
      <c r="F33" s="43">
        <f t="shared" si="1"/>
        <v>0</v>
      </c>
    </row>
    <row r="34" spans="1:6" ht="46.8" x14ac:dyDescent="0.3">
      <c r="A34" s="37"/>
      <c r="B34" s="38"/>
      <c r="C34" s="39" t="s">
        <v>30</v>
      </c>
      <c r="D34" s="58">
        <v>4620000</v>
      </c>
      <c r="E34" s="56">
        <v>0</v>
      </c>
      <c r="F34" s="43">
        <f t="shared" si="1"/>
        <v>0</v>
      </c>
    </row>
    <row r="35" spans="1:6" ht="46.8" x14ac:dyDescent="0.3">
      <c r="A35" s="37"/>
      <c r="B35" s="38"/>
      <c r="C35" s="39" t="s">
        <v>31</v>
      </c>
      <c r="D35" s="58">
        <v>10000000</v>
      </c>
      <c r="E35" s="56">
        <v>0</v>
      </c>
      <c r="F35" s="43">
        <f t="shared" si="1"/>
        <v>0</v>
      </c>
    </row>
    <row r="37" spans="1:6" s="3" customFormat="1" x14ac:dyDescent="0.3">
      <c r="B37" s="3" t="s">
        <v>33</v>
      </c>
      <c r="E37" s="3" t="s">
        <v>14</v>
      </c>
    </row>
  </sheetData>
  <mergeCells count="8">
    <mergeCell ref="A7:F7"/>
    <mergeCell ref="A6:F6"/>
    <mergeCell ref="A10:D10"/>
    <mergeCell ref="D1:F1"/>
    <mergeCell ref="D2:F2"/>
    <mergeCell ref="D3:F3"/>
    <mergeCell ref="D4:F4"/>
    <mergeCell ref="A8:B8"/>
  </mergeCells>
  <pageMargins left="0.59055118110236227" right="0.19685039370078741" top="0.39370078740157483" bottom="0.15748031496062992" header="0.15748031496062992" footer="0.15748031496062992"/>
  <pageSetup paperSize="9" scale="90" orientation="portrait" r:id="rId1"/>
  <rowBreaks count="1" manualBreakCount="1">
    <brk id="24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ДФ</vt:lpstr>
      <vt:lpstr>ДФ!Заголовки_для_печати</vt:lpstr>
      <vt:lpstr>ДФ!Область_печати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220FU11</cp:lastModifiedBy>
  <cp:lastPrinted>2022-07-18T11:44:37Z</cp:lastPrinted>
  <dcterms:created xsi:type="dcterms:W3CDTF">2019-04-10T18:00:09Z</dcterms:created>
  <dcterms:modified xsi:type="dcterms:W3CDTF">2022-07-21T13:17:27Z</dcterms:modified>
</cp:coreProperties>
</file>