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72FB74BD-372C-4BD5-B1EC-75FC2CA1AB2D}" xr6:coauthVersionLast="47" xr6:coauthVersionMax="47" xr10:uidLastSave="{00000000-0000-0000-0000-000000000000}"/>
  <bookViews>
    <workbookView xWindow="-108" yWindow="-108" windowWidth="23256" windowHeight="12456" activeTab="1" xr2:uid="{00000000-000D-0000-FFFF-FFFF00000000}"/>
  </bookViews>
  <sheets>
    <sheet name="Дод.1ресурсне забезпечення" sheetId="1" r:id="rId1"/>
    <sheet name="Дод.2перелік заходів" sheetId="2" r:id="rId2"/>
  </sheets>
  <definedNames>
    <definedName name="_xlnm.Print_Titles" localSheetId="1">'Дод.2перелік заходів'!$11:$11</definedName>
    <definedName name="_xlnm.Print_Area" localSheetId="0">'Дод.1ресурсне забезпечення'!$A$1:$G$21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2" l="1"/>
  <c r="G19" i="2"/>
  <c r="B17" i="1"/>
  <c r="G14" i="2" l="1"/>
  <c r="G15" i="2"/>
  <c r="G12" i="2" l="1"/>
  <c r="G20" i="2" l="1"/>
  <c r="G17" i="1" l="1"/>
  <c r="B14" i="1" l="1"/>
  <c r="G14" i="1" l="1"/>
</calcChain>
</file>

<file path=xl/sharedStrings.xml><?xml version="1.0" encoding="utf-8"?>
<sst xmlns="http://schemas.openxmlformats.org/spreadsheetml/2006/main" count="65" uniqueCount="48">
  <si>
    <t>І</t>
  </si>
  <si>
    <t>Обсяг ресурсів, усього, у тому числі:</t>
  </si>
  <si>
    <t>державний бюджет</t>
  </si>
  <si>
    <t>обласний бюджет Одеської області</t>
  </si>
  <si>
    <t>Бюджет Чорноморської міської територіальної громади</t>
  </si>
  <si>
    <t>кошти не бюджетних джерел</t>
  </si>
  <si>
    <t>інші</t>
  </si>
  <si>
    <t xml:space="preserve"> -</t>
  </si>
  <si>
    <t>бюджет Чорноморської міської територіальної громади</t>
  </si>
  <si>
    <t>Назва напряму діяльності (пріоритетні завдання)</t>
  </si>
  <si>
    <t>Строк виконання заходу</t>
  </si>
  <si>
    <t>Виконавці</t>
  </si>
  <si>
    <t>Джерела фінансування</t>
  </si>
  <si>
    <t>Очікуваний результат</t>
  </si>
  <si>
    <r>
      <t xml:space="preserve"> </t>
    </r>
    <r>
      <rPr>
        <sz val="11"/>
        <color rgb="FF000000"/>
        <rFont val="Times New Roman"/>
        <family val="1"/>
        <charset val="204"/>
      </rPr>
      <t>№ з/п</t>
    </r>
  </si>
  <si>
    <t xml:space="preserve">до  Порядку </t>
  </si>
  <si>
    <t>1.</t>
  </si>
  <si>
    <t>Разом</t>
  </si>
  <si>
    <t xml:space="preserve">Перелік заходів і завдань </t>
  </si>
  <si>
    <t>Ресурсне забезпечення</t>
  </si>
  <si>
    <t>-</t>
  </si>
  <si>
    <t xml:space="preserve">Обсяги фінансування (вартість),
 тис. грн </t>
  </si>
  <si>
    <t xml:space="preserve">Начальник фінансового управління </t>
  </si>
  <si>
    <t>Ольга ЯКОВЕНКО</t>
  </si>
  <si>
    <t>Управління комунальної власності та земельних відносин Чорноморської міської ради Одеського району Одеської області
Комунальне підприємство – фірма "Райдуга"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</si>
  <si>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Комунальне підприємство "Палац спорту "Юність"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</si>
  <si>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"Чорноморськводоканал"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</si>
  <si>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"Чорноморськтеплоенерго" Чорноморської міської ради Одеського району Одеської області</t>
  </si>
  <si>
    <t>тис. грн</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</si>
  <si>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</si>
  <si>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</si>
  <si>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</si>
  <si>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</si>
  <si>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Міської цільової програми фінансової підтримки комунальних підприємств Чорноморської міської ради Одеського району Одеської області на 2026 рік</t>
  </si>
  <si>
    <t>2026 рік</t>
  </si>
  <si>
    <t xml:space="preserve">Надання фінансової підтримки комунальним підприємствам Чорноморської міської ради Одеського району Одеської області  шляхом здійснення поточних та капітальних  трансфертів </t>
  </si>
  <si>
    <t xml:space="preserve">Забезпечення діяльності комунальних підприємств та надання безперешкодних комунальних послуг споживачам в період воєнного стану.
Забезпечення раціонального використання і збереження комунального майна, розвитку матеріальної бази комунальних підприємств.
Безперебійне надання комунальних послуг споживачам таких послуг.
Ефективне і якісне виконання визначеної статутної діяльності комунальних підприємств.
Забезпечення беззбиткової діяльності  комунальних підприємств та своєчасне внесення передбачених законодавством платежів до бюджету та своєчасні розрахунки за комунальні послуги та енергоносії.
Створення соціальних гарантій  працівникам комунальних підприємств в частині своєчасної оплати праці.
Виконання органами місцевого самоврядування зобов'язань, визначених статтею 20 Закону України "Про статус ветеранів війни, гарантії їх соціального захисту" 
</t>
  </si>
  <si>
    <t>в т.ч. на капітальний ремонт покрівлі (заходи з енергозбереження) нежитлової будівлі КП - Фірми "Райдуга" за адресою: Одеська обл., Одеський район, м.Чорноморськ, вул.Захисників України, б.3</t>
  </si>
  <si>
    <t>до рішення Чорноморської міської ради</t>
  </si>
  <si>
    <t xml:space="preserve">Поточні та капітальні трансферти на поповнення обігових коштів комунальним  підприємствам  для забезпечення їх статутної діяльності </t>
  </si>
  <si>
    <t>Відділ комунального господарства та благоустрою Чорноморської міської ради Одеського району Одеської області
Комунальне підприємство "Міське управління житлово-комунального господарства" Чорноморської міської ради Одеського району Одеської області,  всього -</t>
  </si>
  <si>
    <t>Капітальний ремонт гуртожитку (балконів) за адресою: Одеська область, Одеський район, м.Чорноморськ, вул.Олександрійська, 16 (розробка проектно-кошторисної документації)</t>
  </si>
  <si>
    <t>в т.ч. на:
Капітальний ремонт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(загальний фонд - 600,0 тис. грн; цільовий фонд - 2 807,67236 тис. грн)</t>
  </si>
  <si>
    <t>Додаток 1</t>
  </si>
  <si>
    <t>Додаток 2</t>
  </si>
  <si>
    <t>"Додаток 1 до Програми"</t>
  </si>
  <si>
    <t>"Додаток 2 до Програми"</t>
  </si>
  <si>
    <t>від______03.2026 №______-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</si>
</sst>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0"/>
  </numFmts>
  <fonts count="15" x14ac:knownFonts="1">
    <font>
      <sz val="11"/>
      <color theme="1"/>
      <name val="Calibri"/>
      <family val="2"/>
      <scheme val="minor"/>
    </font>
    <font>
      <sz val="12"/>
      <color rgb="FF000000"/>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8"/>
      <color rgb="FF000000"/>
      <name val="Times New Roman"/>
      <family val="1"/>
      <charset val="204"/>
    </font>
    <font>
      <sz val="11"/>
      <color rgb="FF000000"/>
      <name val="Times New Roman"/>
      <family val="1"/>
      <charset val="204"/>
    </font>
    <font>
      <b/>
      <sz val="11"/>
      <color theme="1"/>
      <name val="Times New Roman"/>
      <family val="1"/>
      <charset val="204"/>
    </font>
    <font>
      <i/>
      <sz val="11"/>
      <color theme="1"/>
      <name val="Calibri"/>
      <family val="2"/>
      <scheme val="minor"/>
    </font>
    <font>
      <sz val="9"/>
      <color theme="1"/>
      <name val="Times New Roman"/>
      <family val="1"/>
      <charset val="204"/>
    </font>
    <font>
      <sz val="9"/>
      <color theme="1"/>
      <name val="Calibri"/>
      <family val="2"/>
      <scheme val="minor"/>
    </font>
    <font>
      <i/>
      <sz val="11"/>
      <color rgb="FF00000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5" fillId="0" borderId="0" xfId="0" applyFont="1" applyAlignment="1">
      <alignment horizontal="center" vertical="center"/>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7" fillId="0" borderId="0" xfId="0" applyFont="1"/>
    <xf numFmtId="0" fontId="7" fillId="0" borderId="0" xfId="0" applyFont="1" applyAlignment="1">
      <alignment horizontal="right"/>
    </xf>
    <xf numFmtId="0" fontId="6"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xf numFmtId="16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11" fillId="0" borderId="0" xfId="0" applyFont="1"/>
    <xf numFmtId="0" fontId="9" fillId="2" borderId="6" xfId="0" applyFont="1" applyFill="1" applyBorder="1" applyAlignment="1">
      <alignment horizontal="center" vertical="center" wrapText="1"/>
    </xf>
    <xf numFmtId="0" fontId="12" fillId="0" borderId="0" xfId="0" applyFont="1"/>
    <xf numFmtId="0" fontId="13" fillId="0" borderId="0" xfId="0" applyFont="1"/>
    <xf numFmtId="0" fontId="12" fillId="0" borderId="0" xfId="0" applyFont="1" applyAlignment="1">
      <alignment horizontal="justify" vertical="center"/>
    </xf>
    <xf numFmtId="0" fontId="8" fillId="2" borderId="6" xfId="0" applyFont="1" applyFill="1" applyBorder="1" applyAlignment="1">
      <alignment horizontal="center" vertical="center" wrapText="1"/>
    </xf>
    <xf numFmtId="0" fontId="10" fillId="0" borderId="0" xfId="0" applyFont="1" applyAlignment="1">
      <alignment horizontal="left"/>
    </xf>
    <xf numFmtId="165" fontId="10" fillId="0" borderId="0" xfId="0" applyNumberFormat="1" applyFont="1" applyAlignment="1">
      <alignment horizontal="center"/>
    </xf>
    <xf numFmtId="0" fontId="10" fillId="0" borderId="0" xfId="0" applyFont="1"/>
    <xf numFmtId="0" fontId="6" fillId="0" borderId="0" xfId="0" applyFont="1"/>
    <xf numFmtId="0" fontId="6" fillId="0" borderId="0" xfId="0" applyFont="1" applyAlignment="1">
      <alignment horizontal="left" vertical="center"/>
    </xf>
    <xf numFmtId="0" fontId="9" fillId="2" borderId="5" xfId="0" applyFont="1" applyFill="1" applyBorder="1" applyAlignment="1">
      <alignment horizontal="center" vertical="center" wrapText="1"/>
    </xf>
    <xf numFmtId="165" fontId="7" fillId="0" borderId="1" xfId="0" applyNumberFormat="1" applyFont="1" applyBorder="1" applyAlignment="1">
      <alignment horizontal="center" vertical="center"/>
    </xf>
    <xf numFmtId="165" fontId="9" fillId="2" borderId="1" xfId="0" applyNumberFormat="1" applyFont="1" applyFill="1" applyBorder="1" applyAlignment="1">
      <alignment horizontal="center" vertical="center" wrapText="1"/>
    </xf>
    <xf numFmtId="165" fontId="9" fillId="2" borderId="7" xfId="0" applyNumberFormat="1"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0" fontId="14" fillId="3" borderId="7" xfId="0" applyFont="1" applyFill="1" applyBorder="1" applyAlignment="1">
      <alignment horizontal="left" vertical="top" wrapText="1"/>
    </xf>
    <xf numFmtId="0" fontId="14" fillId="2" borderId="1" xfId="0" applyFont="1" applyFill="1" applyBorder="1" applyAlignment="1">
      <alignment horizontal="left" vertical="center" wrapText="1"/>
    </xf>
    <xf numFmtId="166" fontId="7" fillId="0" borderId="1" xfId="0" applyNumberFormat="1" applyFont="1" applyBorder="1" applyAlignment="1">
      <alignment horizontal="center" vertical="center"/>
    </xf>
    <xf numFmtId="166" fontId="10" fillId="0" borderId="1" xfId="0" applyNumberFormat="1" applyFont="1" applyBorder="1" applyAlignment="1">
      <alignment horizontal="center"/>
    </xf>
    <xf numFmtId="0" fontId="4" fillId="0" borderId="0" xfId="0" applyFont="1" applyAlignment="1">
      <alignment horizontal="center"/>
    </xf>
    <xf numFmtId="0" fontId="1"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2"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10" fillId="0" borderId="1" xfId="0" applyFont="1" applyBorder="1" applyAlignment="1">
      <alignment horizontal="left"/>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6"/>
  <sheetViews>
    <sheetView view="pageBreakPreview" zoomScaleNormal="100" zoomScaleSheetLayoutView="100" workbookViewId="0">
      <selection sqref="A1:G21"/>
    </sheetView>
  </sheetViews>
  <sheetFormatPr defaultRowHeight="14.4" x14ac:dyDescent="0.3"/>
  <cols>
    <col min="1" max="1" width="40.109375" customWidth="1"/>
    <col min="2" max="2" width="5.33203125" customWidth="1"/>
    <col min="3" max="3" width="4.109375" customWidth="1"/>
    <col min="4" max="4" width="2.6640625" customWidth="1"/>
    <col min="5" max="5" width="4.33203125" customWidth="1"/>
    <col min="6" max="6" width="4.88671875" customWidth="1"/>
    <col min="7" max="7" width="15.5546875" customWidth="1"/>
  </cols>
  <sheetData>
    <row r="1" spans="1:22" s="20" customFormat="1" ht="13.2" x14ac:dyDescent="0.25">
      <c r="B1" s="20" t="s">
        <v>43</v>
      </c>
    </row>
    <row r="2" spans="1:22" s="20" customFormat="1" ht="13.2" x14ac:dyDescent="0.25">
      <c r="B2" s="20" t="s">
        <v>38</v>
      </c>
    </row>
    <row r="3" spans="1:22" s="20" customFormat="1" ht="13.2" x14ac:dyDescent="0.25">
      <c r="B3" s="20" t="s">
        <v>47</v>
      </c>
    </row>
    <row r="4" spans="1:22" s="20" customFormat="1" ht="13.2" x14ac:dyDescent="0.25">
      <c r="B4" s="21" t="s">
        <v>45</v>
      </c>
      <c r="D4" s="21"/>
      <c r="E4" s="21"/>
    </row>
    <row r="5" spans="1:22" s="20" customFormat="1" ht="14.25" customHeight="1" x14ac:dyDescent="0.25">
      <c r="V5" s="6" t="s">
        <v>15</v>
      </c>
    </row>
    <row r="6" spans="1:22" s="14" customFormat="1" ht="14.25" customHeight="1" x14ac:dyDescent="0.25">
      <c r="V6" s="15"/>
    </row>
    <row r="7" spans="1:22" ht="14.25" customHeight="1" x14ac:dyDescent="0.3">
      <c r="A7" s="33" t="s">
        <v>19</v>
      </c>
      <c r="B7" s="33"/>
      <c r="C7" s="33"/>
      <c r="D7" s="33"/>
      <c r="E7" s="33"/>
      <c r="F7" s="33"/>
      <c r="G7" s="33"/>
      <c r="V7" s="6"/>
    </row>
    <row r="8" spans="1:22" ht="46.95" customHeight="1" x14ac:dyDescent="0.3">
      <c r="A8" s="35" t="s">
        <v>33</v>
      </c>
      <c r="B8" s="35"/>
      <c r="C8" s="35"/>
      <c r="D8" s="35"/>
      <c r="E8" s="35"/>
      <c r="F8" s="35"/>
      <c r="G8" s="35"/>
    </row>
    <row r="9" spans="1:22" ht="7.5" customHeight="1" x14ac:dyDescent="0.3">
      <c r="A9" s="1"/>
    </row>
    <row r="10" spans="1:22" x14ac:dyDescent="0.3">
      <c r="G10" s="5" t="s">
        <v>28</v>
      </c>
    </row>
    <row r="11" spans="1:22" ht="30" customHeight="1" x14ac:dyDescent="0.3">
      <c r="A11" s="34" t="s">
        <v>29</v>
      </c>
      <c r="B11" s="36" t="s">
        <v>30</v>
      </c>
      <c r="C11" s="37"/>
      <c r="D11" s="37"/>
      <c r="E11" s="37"/>
      <c r="F11" s="38"/>
      <c r="G11" s="34" t="s">
        <v>31</v>
      </c>
    </row>
    <row r="12" spans="1:22" ht="15.6" x14ac:dyDescent="0.3">
      <c r="A12" s="34"/>
      <c r="B12" s="36" t="s">
        <v>0</v>
      </c>
      <c r="C12" s="37"/>
      <c r="D12" s="37"/>
      <c r="E12" s="37"/>
      <c r="F12" s="38"/>
      <c r="G12" s="34"/>
    </row>
    <row r="13" spans="1:22" ht="15.75" customHeight="1" x14ac:dyDescent="0.3">
      <c r="A13" s="34"/>
      <c r="B13" s="34" t="s">
        <v>34</v>
      </c>
      <c r="C13" s="34"/>
      <c r="D13" s="34"/>
      <c r="E13" s="34"/>
      <c r="F13" s="34"/>
      <c r="G13" s="34"/>
    </row>
    <row r="14" spans="1:22" ht="20.25" customHeight="1" x14ac:dyDescent="0.3">
      <c r="A14" s="2" t="s">
        <v>1</v>
      </c>
      <c r="B14" s="40">
        <f>B17</f>
        <v>111326.72435999999</v>
      </c>
      <c r="C14" s="40"/>
      <c r="D14" s="40"/>
      <c r="E14" s="40"/>
      <c r="F14" s="40"/>
      <c r="G14" s="26">
        <f>G17</f>
        <v>111326.72435999999</v>
      </c>
    </row>
    <row r="15" spans="1:22" s="11" customFormat="1" ht="15.6" x14ac:dyDescent="0.3">
      <c r="A15" s="10" t="s">
        <v>2</v>
      </c>
      <c r="B15" s="41" t="s">
        <v>7</v>
      </c>
      <c r="C15" s="41"/>
      <c r="D15" s="41"/>
      <c r="E15" s="41"/>
      <c r="F15" s="41"/>
      <c r="G15" s="27" t="s">
        <v>7</v>
      </c>
    </row>
    <row r="16" spans="1:22" s="11" customFormat="1" ht="15.6" x14ac:dyDescent="0.3">
      <c r="A16" s="10" t="s">
        <v>3</v>
      </c>
      <c r="B16" s="41"/>
      <c r="C16" s="41"/>
      <c r="D16" s="41"/>
      <c r="E16" s="41"/>
      <c r="F16" s="41"/>
      <c r="G16" s="27"/>
    </row>
    <row r="17" spans="1:7" s="11" customFormat="1" ht="32.25" customHeight="1" x14ac:dyDescent="0.3">
      <c r="A17" s="10" t="s">
        <v>8</v>
      </c>
      <c r="B17" s="41">
        <f>75649.3+12000+23646.02436+31.4</f>
        <v>111326.72435999999</v>
      </c>
      <c r="C17" s="41"/>
      <c r="D17" s="41"/>
      <c r="E17" s="41"/>
      <c r="F17" s="41"/>
      <c r="G17" s="27">
        <f>B17</f>
        <v>111326.72435999999</v>
      </c>
    </row>
    <row r="18" spans="1:7" s="11" customFormat="1" ht="15.6" x14ac:dyDescent="0.3">
      <c r="A18" s="10" t="s">
        <v>5</v>
      </c>
      <c r="B18" s="39" t="s">
        <v>20</v>
      </c>
      <c r="C18" s="39"/>
      <c r="D18" s="39"/>
      <c r="E18" s="39"/>
      <c r="F18" s="39"/>
      <c r="G18" s="9"/>
    </row>
    <row r="19" spans="1:7" s="11" customFormat="1" ht="15.6" x14ac:dyDescent="0.3">
      <c r="A19" s="10" t="s">
        <v>6</v>
      </c>
      <c r="B19" s="39" t="s">
        <v>7</v>
      </c>
      <c r="C19" s="39"/>
      <c r="D19" s="39"/>
      <c r="E19" s="39"/>
      <c r="F19" s="39"/>
      <c r="G19" s="9" t="s">
        <v>7</v>
      </c>
    </row>
    <row r="21" spans="1:7" ht="15.6" x14ac:dyDescent="0.3">
      <c r="A21" s="3" t="s">
        <v>22</v>
      </c>
      <c r="B21" s="4"/>
      <c r="C21" s="4"/>
      <c r="D21" s="4"/>
      <c r="E21" s="4" t="s">
        <v>23</v>
      </c>
    </row>
    <row r="22" spans="1:7" x14ac:dyDescent="0.3">
      <c r="A22" s="4"/>
      <c r="B22" s="4"/>
      <c r="C22" s="4"/>
      <c r="D22" s="4"/>
      <c r="E22" s="4"/>
      <c r="F22" s="4"/>
      <c r="G22" s="4"/>
    </row>
    <row r="26" spans="1:7" ht="14.25" customHeight="1" x14ac:dyDescent="0.3"/>
  </sheetData>
  <mergeCells count="13">
    <mergeCell ref="B18:F18"/>
    <mergeCell ref="B19:F19"/>
    <mergeCell ref="B14:F14"/>
    <mergeCell ref="B13:F13"/>
    <mergeCell ref="B15:F15"/>
    <mergeCell ref="B16:F16"/>
    <mergeCell ref="B17:F17"/>
    <mergeCell ref="A7:G7"/>
    <mergeCell ref="A11:A13"/>
    <mergeCell ref="G11:G13"/>
    <mergeCell ref="A8:G8"/>
    <mergeCell ref="B11:F11"/>
    <mergeCell ref="B12:F12"/>
  </mergeCells>
  <pageMargins left="1.1811023622047245"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
  <sheetViews>
    <sheetView tabSelected="1" view="pageBreakPreview" zoomScaleNormal="100" zoomScaleSheetLayoutView="100" workbookViewId="0">
      <selection activeCell="E6" sqref="E6"/>
    </sheetView>
  </sheetViews>
  <sheetFormatPr defaultRowHeight="14.4" x14ac:dyDescent="0.3"/>
  <cols>
    <col min="1" max="1" width="6" customWidth="1"/>
    <col min="2" max="2" width="21.109375" customWidth="1"/>
    <col min="3" max="3" width="25.6640625" customWidth="1"/>
    <col min="4" max="4" width="10.33203125" customWidth="1"/>
    <col min="5" max="5" width="56.44140625" customWidth="1"/>
    <col min="6" max="6" width="21.44140625" customWidth="1"/>
    <col min="7" max="7" width="16" customWidth="1"/>
    <col min="8" max="8" width="30.6640625" customWidth="1"/>
  </cols>
  <sheetData>
    <row r="1" spans="1:8" x14ac:dyDescent="0.3">
      <c r="G1" s="20" t="s">
        <v>44</v>
      </c>
    </row>
    <row r="2" spans="1:8" x14ac:dyDescent="0.3">
      <c r="G2" s="20" t="s">
        <v>38</v>
      </c>
    </row>
    <row r="3" spans="1:8" x14ac:dyDescent="0.3">
      <c r="G3" s="20" t="s">
        <v>47</v>
      </c>
    </row>
    <row r="4" spans="1:8" x14ac:dyDescent="0.3">
      <c r="G4" s="13" t="s">
        <v>46</v>
      </c>
    </row>
    <row r="5" spans="1:8" x14ac:dyDescent="0.3">
      <c r="G5" s="13"/>
    </row>
    <row r="6" spans="1:8" x14ac:dyDescent="0.3">
      <c r="G6" s="13"/>
    </row>
    <row r="7" spans="1:8" x14ac:dyDescent="0.3">
      <c r="G7" s="13"/>
    </row>
    <row r="8" spans="1:8" ht="15" customHeight="1" x14ac:dyDescent="0.3">
      <c r="A8" s="43" t="s">
        <v>18</v>
      </c>
      <c r="B8" s="43"/>
      <c r="C8" s="43"/>
      <c r="D8" s="43"/>
      <c r="E8" s="43"/>
      <c r="F8" s="43"/>
      <c r="G8" s="43"/>
      <c r="H8" s="43"/>
    </row>
    <row r="9" spans="1:8" ht="16.2" customHeight="1" x14ac:dyDescent="0.3">
      <c r="A9" s="44" t="s">
        <v>33</v>
      </c>
      <c r="B9" s="44"/>
      <c r="C9" s="44"/>
      <c r="D9" s="44"/>
      <c r="E9" s="44"/>
      <c r="F9" s="44"/>
      <c r="G9" s="44"/>
      <c r="H9" s="44"/>
    </row>
    <row r="10" spans="1:8" ht="6.6" customHeight="1" x14ac:dyDescent="0.3">
      <c r="A10" s="4"/>
      <c r="B10" s="4"/>
      <c r="C10" s="4"/>
      <c r="D10" s="4"/>
      <c r="E10" s="4"/>
      <c r="F10" s="4"/>
      <c r="G10" s="4"/>
      <c r="H10" s="4"/>
    </row>
    <row r="11" spans="1:8" ht="64.5" customHeight="1" x14ac:dyDescent="0.3">
      <c r="A11" s="16" t="s">
        <v>14</v>
      </c>
      <c r="B11" s="12" t="s">
        <v>9</v>
      </c>
      <c r="C11" s="12" t="s">
        <v>32</v>
      </c>
      <c r="D11" s="12" t="s">
        <v>10</v>
      </c>
      <c r="E11" s="12" t="s">
        <v>11</v>
      </c>
      <c r="F11" s="12" t="s">
        <v>12</v>
      </c>
      <c r="G11" s="7" t="s">
        <v>21</v>
      </c>
      <c r="H11" s="12" t="s">
        <v>13</v>
      </c>
    </row>
    <row r="12" spans="1:8" ht="93" customHeight="1" x14ac:dyDescent="0.3">
      <c r="A12" s="46" t="s">
        <v>16</v>
      </c>
      <c r="B12" s="46" t="s">
        <v>35</v>
      </c>
      <c r="C12" s="49" t="s">
        <v>39</v>
      </c>
      <c r="D12" s="7" t="s">
        <v>34</v>
      </c>
      <c r="E12" s="28" t="s">
        <v>27</v>
      </c>
      <c r="F12" s="7" t="s">
        <v>4</v>
      </c>
      <c r="G12" s="23">
        <f>20000+19266.781</f>
        <v>39266.781000000003</v>
      </c>
      <c r="H12" s="46" t="s">
        <v>36</v>
      </c>
    </row>
    <row r="13" spans="1:8" ht="92.25" customHeight="1" x14ac:dyDescent="0.3">
      <c r="A13" s="47"/>
      <c r="B13" s="47"/>
      <c r="C13" s="50"/>
      <c r="D13" s="7" t="s">
        <v>34</v>
      </c>
      <c r="E13" s="28" t="s">
        <v>26</v>
      </c>
      <c r="F13" s="7" t="s">
        <v>4</v>
      </c>
      <c r="G13" s="23">
        <v>30000</v>
      </c>
      <c r="H13" s="47"/>
    </row>
    <row r="14" spans="1:8" ht="95.25" customHeight="1" x14ac:dyDescent="0.3">
      <c r="A14" s="47"/>
      <c r="B14" s="47"/>
      <c r="C14" s="50"/>
      <c r="D14" s="7" t="s">
        <v>34</v>
      </c>
      <c r="E14" s="28" t="s">
        <v>40</v>
      </c>
      <c r="F14" s="7" t="s">
        <v>4</v>
      </c>
      <c r="G14" s="31">
        <f>15600+180+3407.67236</f>
        <v>19187.67236</v>
      </c>
      <c r="H14" s="47"/>
    </row>
    <row r="15" spans="1:8" ht="155.4" customHeight="1" x14ac:dyDescent="0.3">
      <c r="A15" s="47"/>
      <c r="B15" s="47"/>
      <c r="C15" s="50"/>
      <c r="D15" s="7"/>
      <c r="E15" s="30" t="s">
        <v>42</v>
      </c>
      <c r="F15" s="7"/>
      <c r="G15" s="31">
        <f>600+2807.67236</f>
        <v>3407.67236</v>
      </c>
      <c r="H15" s="47"/>
    </row>
    <row r="16" spans="1:8" ht="60.6" customHeight="1" x14ac:dyDescent="0.3">
      <c r="A16" s="48"/>
      <c r="B16" s="48"/>
      <c r="C16" s="51"/>
      <c r="D16" s="7"/>
      <c r="E16" s="30" t="s">
        <v>41</v>
      </c>
      <c r="F16" s="7"/>
      <c r="G16" s="23">
        <v>180</v>
      </c>
      <c r="H16" s="48"/>
    </row>
    <row r="17" spans="1:8" ht="93" customHeight="1" x14ac:dyDescent="0.3">
      <c r="A17" s="46"/>
      <c r="B17" s="46"/>
      <c r="C17" s="49"/>
      <c r="D17" s="7" t="s">
        <v>34</v>
      </c>
      <c r="E17" s="28" t="s">
        <v>25</v>
      </c>
      <c r="F17" s="7" t="s">
        <v>4</v>
      </c>
      <c r="G17" s="23">
        <v>18400</v>
      </c>
      <c r="H17" s="46"/>
    </row>
    <row r="18" spans="1:8" ht="90" customHeight="1" x14ac:dyDescent="0.3">
      <c r="A18" s="47"/>
      <c r="B18" s="47"/>
      <c r="C18" s="50"/>
      <c r="D18" s="7" t="s">
        <v>34</v>
      </c>
      <c r="E18" s="28" t="s">
        <v>24</v>
      </c>
      <c r="F18" s="7" t="s">
        <v>4</v>
      </c>
      <c r="G18" s="24">
        <f>3649.3+791.571+31.4</f>
        <v>4472.2709999999997</v>
      </c>
      <c r="H18" s="47"/>
    </row>
    <row r="19" spans="1:8" ht="63" customHeight="1" x14ac:dyDescent="0.3">
      <c r="A19" s="48"/>
      <c r="B19" s="48"/>
      <c r="C19" s="51"/>
      <c r="D19" s="22"/>
      <c r="E19" s="29" t="s">
        <v>37</v>
      </c>
      <c r="F19" s="22"/>
      <c r="G19" s="25">
        <f>791.571+31.4</f>
        <v>822.971</v>
      </c>
      <c r="H19" s="48"/>
    </row>
    <row r="20" spans="1:8" x14ac:dyDescent="0.3">
      <c r="A20" s="45" t="s">
        <v>17</v>
      </c>
      <c r="B20" s="45"/>
      <c r="C20" s="45"/>
      <c r="D20" s="45"/>
      <c r="E20" s="45"/>
      <c r="F20" s="45"/>
      <c r="G20" s="32">
        <f>G12+G13+G14+G17+G18</f>
        <v>111326.72435999999</v>
      </c>
      <c r="H20" s="8"/>
    </row>
    <row r="21" spans="1:8" x14ac:dyDescent="0.3">
      <c r="A21" s="17"/>
      <c r="B21" s="17"/>
      <c r="C21" s="17"/>
      <c r="D21" s="17"/>
      <c r="E21" s="17"/>
      <c r="F21" s="17"/>
      <c r="G21" s="18"/>
      <c r="H21" s="19"/>
    </row>
    <row r="22" spans="1:8" ht="13.95" customHeight="1" x14ac:dyDescent="0.3">
      <c r="B22" s="4"/>
      <c r="C22" s="42" t="s">
        <v>22</v>
      </c>
      <c r="D22" s="42"/>
      <c r="F22" s="4" t="s">
        <v>23</v>
      </c>
    </row>
  </sheetData>
  <mergeCells count="12">
    <mergeCell ref="C22:D22"/>
    <mergeCell ref="A8:H8"/>
    <mergeCell ref="A9:H9"/>
    <mergeCell ref="A20:F20"/>
    <mergeCell ref="A12:A16"/>
    <mergeCell ref="B12:B16"/>
    <mergeCell ref="C12:C16"/>
    <mergeCell ref="H12:H16"/>
    <mergeCell ref="A17:A19"/>
    <mergeCell ref="B17:B19"/>
    <mergeCell ref="C17:C19"/>
    <mergeCell ref="H17:H19"/>
  </mergeCells>
  <pageMargins left="0.59055118110236227" right="0.19685039370078741" top="0.59055118110236227" bottom="0" header="0.59055118110236227" footer="0.19685039370078741"/>
  <pageSetup paperSize="9" scale="69" fitToHeight="3" orientation="landscape" r:id="rId1"/>
  <headerFooter differentFirst="1">
    <oddHeader>&amp;C&amp;P</oddHeader>
  </headerFooter>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Дод.1ресурсне забезпечення</vt:lpstr>
      <vt:lpstr>Дод.2перелік заходів</vt:lpstr>
      <vt:lpstr>'Дод.2перелік заходів'!Заголовки_для_друку</vt:lpstr>
      <vt:lpstr>'Дод.1ресурсне забезпечення'!Область_друку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2026-03-09T13:59:12Z</dcterms:modified>
</cp:coreProperties>
</file>