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4C8441C2-630C-40C2-AB6B-05C109B12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Area" localSheetId="0">'2026'!$A$1:$D$63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53" i="2"/>
  <c r="D27" i="2" l="1"/>
  <c r="D25" i="2"/>
  <c r="D55" i="2" l="1"/>
  <c r="D38" i="2" l="1"/>
  <c r="D37" i="2" l="1"/>
  <c r="D34" i="2"/>
  <c r="D31" i="2" l="1"/>
  <c r="D29" i="2" l="1"/>
  <c r="D21" i="2"/>
  <c r="D50" i="2" l="1"/>
  <c r="D36" i="2"/>
  <c r="D33" i="2" s="1"/>
  <c r="D19" i="2" l="1"/>
  <c r="D54" i="2" l="1"/>
  <c r="D61" i="2" l="1"/>
  <c r="D60" i="2" l="1"/>
  <c r="D23" i="2" l="1"/>
  <c r="D42" i="2" s="1"/>
  <c r="D41" i="2" l="1"/>
  <c r="D59" i="2"/>
</calcChain>
</file>

<file path=xl/sharedStrings.xml><?xml version="1.0" encoding="utf-8"?>
<sst xmlns="http://schemas.openxmlformats.org/spreadsheetml/2006/main" count="70" uniqueCount="45">
  <si>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</si>
  <si>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</si>
  <si>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</si>
  <si>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</si>
  <si>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</si>
  <si>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</si>
  <si>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</si>
  <si>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</si>
  <si>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</si>
  <si>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</si>
  <si>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</si>
  <si>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</si>
  <si>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</si>
  <si>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</si>
  <si>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</si>
  <si>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</si>
  <si>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</si>
  <si>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</si>
  <si>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</si>
  <si>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</si>
  <si>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</si>
  <si>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</si>
  <si>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</si>
  <si>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</si>
  <si>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</si>
  <si>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</si>
  <si>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</si>
  <si>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</si>
  <si>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</si>
  <si>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</si>
  <si>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</si>
  <si>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</si>
  <si>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</si>
  <si>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</si>
  <si>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</si>
  <si>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</si>
  <si>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</si>
  <si>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"Додаток 5</t>
  </si>
  <si>
    <t xml:space="preserve">                                                                       від 24.12.2026 № 1014 -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</si>
  <si>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</si>
  <si>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</si>
  <si>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                        Додаток 4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</si>
  <si>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</si>
  <si>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</si>
  <si>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                                                      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</si>
</sst>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2" fillId="2" borderId="5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57.44140625" style="1" customWidth="1"/>
    <col min="4" max="4" width="19" style="1" customWidth="1"/>
    <col min="5" max="5" width="14.5546875" style="1" customWidth="1"/>
    <col min="6" max="16384" width="8.88671875" style="1"/>
  </cols>
  <sheetData>
    <row r="1" spans="1:4">
      <c r="C1" s="46" t="s">
        <v>41</v>
      </c>
      <c r="D1" s="46"/>
    </row>
    <row r="2" spans="1:4">
      <c r="C2" s="47" t="s">
        <v>33</v>
      </c>
      <c r="D2" s="47"/>
    </row>
    <row r="3" spans="1:4">
      <c r="C3" s="46" t="s">
        <v>32</v>
      </c>
      <c r="D3" s="46"/>
    </row>
    <row r="4" spans="1:4">
      <c r="C4" s="58" t="s">
        <v>44</v>
      </c>
      <c r="D4" s="58"/>
    </row>
    <row r="6" spans="1:4">
      <c r="C6" s="46" t="s">
        <v>37</v>
      </c>
      <c r="D6" s="46"/>
    </row>
    <row r="7" spans="1:4" ht="15.75" customHeight="1">
      <c r="C7" s="47" t="s">
        <v>33</v>
      </c>
      <c r="D7" s="47"/>
    </row>
    <row r="8" spans="1:4">
      <c r="C8" s="46" t="s">
        <v>32</v>
      </c>
      <c r="D8" s="46"/>
    </row>
    <row r="9" spans="1:4">
      <c r="C9" s="46" t="s">
        <v>38</v>
      </c>
      <c r="D9" s="46"/>
    </row>
    <row r="10" spans="1:4">
      <c r="C10" s="2"/>
      <c r="D10" s="2"/>
    </row>
    <row r="11" spans="1:4">
      <c r="A11" s="57" t="s">
        <v>29</v>
      </c>
      <c r="B11" s="58"/>
      <c r="C11" s="58"/>
      <c r="D11" s="58"/>
    </row>
    <row r="12" spans="1:4">
      <c r="A12" s="59" t="s">
        <v>21</v>
      </c>
      <c r="B12" s="58"/>
      <c r="C12" s="58"/>
      <c r="D12" s="58"/>
    </row>
    <row r="13" spans="1:4">
      <c r="A13" s="58" t="s">
        <v>0</v>
      </c>
      <c r="B13" s="58"/>
      <c r="C13" s="58"/>
      <c r="D13" s="58"/>
    </row>
    <row r="14" spans="1:4">
      <c r="A14" s="57" t="s">
        <v>1</v>
      </c>
      <c r="B14" s="57"/>
      <c r="C14" s="57"/>
      <c r="D14" s="57"/>
    </row>
    <row r="15" spans="1:4">
      <c r="D15" s="2" t="s">
        <v>2</v>
      </c>
    </row>
    <row r="16" spans="1:4" s="5" customFormat="1" ht="45.6" customHeight="1">
      <c r="A16" s="3" t="s">
        <v>3</v>
      </c>
      <c r="B16" s="52" t="s">
        <v>4</v>
      </c>
      <c r="C16" s="53"/>
      <c r="D16" s="4" t="s">
        <v>5</v>
      </c>
    </row>
    <row r="17" spans="1:5" s="8" customFormat="1" ht="13.2">
      <c r="A17" s="6">
        <v>1</v>
      </c>
      <c r="B17" s="54">
        <v>2</v>
      </c>
      <c r="C17" s="55"/>
      <c r="D17" s="7">
        <v>3</v>
      </c>
    </row>
    <row r="18" spans="1:5">
      <c r="A18" s="56" t="s">
        <v>6</v>
      </c>
      <c r="B18" s="56"/>
      <c r="C18" s="56"/>
      <c r="D18" s="56"/>
      <c r="E18" s="42"/>
    </row>
    <row r="19" spans="1:5" s="23" customFormat="1" ht="36" customHeight="1">
      <c r="A19" s="40">
        <v>41020300</v>
      </c>
      <c r="B19" s="44" t="s">
        <v>34</v>
      </c>
      <c r="C19" s="45"/>
      <c r="D19" s="41">
        <f>D20</f>
        <v>62260300</v>
      </c>
      <c r="E19" s="43"/>
    </row>
    <row r="20" spans="1:5">
      <c r="A20" s="11">
        <v>9900000000</v>
      </c>
      <c r="B20" s="48" t="s">
        <v>7</v>
      </c>
      <c r="C20" s="49"/>
      <c r="D20" s="12">
        <v>62260300</v>
      </c>
    </row>
    <row r="21" spans="1:5" ht="34.200000000000003" customHeight="1">
      <c r="A21" s="9">
        <v>41031100</v>
      </c>
      <c r="B21" s="44" t="s">
        <v>35</v>
      </c>
      <c r="C21" s="45"/>
      <c r="D21" s="10">
        <f>D22</f>
        <v>29075900</v>
      </c>
    </row>
    <row r="22" spans="1:5">
      <c r="A22" s="11">
        <v>9900000000</v>
      </c>
      <c r="B22" s="48" t="s">
        <v>7</v>
      </c>
      <c r="C22" s="49"/>
      <c r="D22" s="12">
        <v>29075900</v>
      </c>
    </row>
    <row r="23" spans="1:5">
      <c r="A23" s="9" t="s">
        <v>26</v>
      </c>
      <c r="B23" s="44" t="s">
        <v>27</v>
      </c>
      <c r="C23" s="45"/>
      <c r="D23" s="10">
        <f>D24</f>
        <v>137168900</v>
      </c>
    </row>
    <row r="24" spans="1:5">
      <c r="A24" s="11">
        <v>9900000000</v>
      </c>
      <c r="B24" s="48" t="s">
        <v>7</v>
      </c>
      <c r="C24" s="49"/>
      <c r="D24" s="12">
        <v>137168900</v>
      </c>
    </row>
    <row r="25" spans="1:5" ht="33.6" customHeight="1">
      <c r="A25" s="9">
        <v>41035400</v>
      </c>
      <c r="B25" s="44" t="s">
        <v>42</v>
      </c>
      <c r="C25" s="45"/>
      <c r="D25" s="10">
        <f>D26</f>
        <v>327700</v>
      </c>
    </row>
    <row r="26" spans="1:5">
      <c r="A26" s="11">
        <v>9900000000</v>
      </c>
      <c r="B26" s="48" t="s">
        <v>7</v>
      </c>
      <c r="C26" s="49"/>
      <c r="D26" s="12">
        <v>327700</v>
      </c>
    </row>
    <row r="27" spans="1:5" s="23" customFormat="1" ht="52.2" customHeight="1">
      <c r="A27" s="9">
        <v>41036000</v>
      </c>
      <c r="B27" s="44" t="s">
        <v>43</v>
      </c>
      <c r="C27" s="45"/>
      <c r="D27" s="10">
        <f>D28</f>
        <v>1415100</v>
      </c>
    </row>
    <row r="28" spans="1:5">
      <c r="A28" s="11">
        <v>9900000000</v>
      </c>
      <c r="B28" s="48" t="s">
        <v>7</v>
      </c>
      <c r="C28" s="49"/>
      <c r="D28" s="12">
        <v>1415100</v>
      </c>
    </row>
    <row r="29" spans="1:5" ht="34.950000000000003" customHeight="1">
      <c r="A29" s="40">
        <v>41036300</v>
      </c>
      <c r="B29" s="44" t="s">
        <v>36</v>
      </c>
      <c r="C29" s="45"/>
      <c r="D29" s="10">
        <f>D30</f>
        <v>15857800</v>
      </c>
    </row>
    <row r="30" spans="1:5">
      <c r="A30" s="11">
        <v>9900000000</v>
      </c>
      <c r="B30" s="48" t="s">
        <v>7</v>
      </c>
      <c r="C30" s="49"/>
      <c r="D30" s="12">
        <v>15857800</v>
      </c>
    </row>
    <row r="31" spans="1:5" ht="34.950000000000003" customHeight="1">
      <c r="A31" s="40">
        <v>41051000</v>
      </c>
      <c r="B31" s="50" t="s">
        <v>39</v>
      </c>
      <c r="C31" s="51"/>
      <c r="D31" s="10">
        <f>D32</f>
        <v>1458423</v>
      </c>
    </row>
    <row r="32" spans="1:5">
      <c r="A32" s="11">
        <v>1510000000</v>
      </c>
      <c r="B32" s="48" t="s">
        <v>28</v>
      </c>
      <c r="C32" s="49"/>
      <c r="D32" s="12">
        <v>1458423</v>
      </c>
    </row>
    <row r="33" spans="1:4" ht="15.6" customHeight="1">
      <c r="A33" s="9" t="s">
        <v>22</v>
      </c>
      <c r="B33" s="44" t="s">
        <v>23</v>
      </c>
      <c r="C33" s="45"/>
      <c r="D33" s="10">
        <f>D34+D35+D36</f>
        <v>4750497</v>
      </c>
    </row>
    <row r="34" spans="1:4">
      <c r="A34" s="11">
        <v>1510000000</v>
      </c>
      <c r="B34" s="48" t="s">
        <v>28</v>
      </c>
      <c r="C34" s="49"/>
      <c r="D34" s="12">
        <f>482313+151514+31190+285480</f>
        <v>950497</v>
      </c>
    </row>
    <row r="35" spans="1:4">
      <c r="A35" s="11">
        <v>1551900000</v>
      </c>
      <c r="B35" s="48" t="s">
        <v>25</v>
      </c>
      <c r="C35" s="49"/>
      <c r="D35" s="12">
        <v>1100000</v>
      </c>
    </row>
    <row r="36" spans="1:4">
      <c r="A36" s="32">
        <v>1554500000</v>
      </c>
      <c r="B36" s="48" t="s">
        <v>24</v>
      </c>
      <c r="C36" s="49"/>
      <c r="D36" s="33">
        <f>1500000+1200000</f>
        <v>2700000</v>
      </c>
    </row>
    <row r="37" spans="1:4" s="23" customFormat="1" ht="69" customHeight="1">
      <c r="A37" s="40">
        <v>41059300</v>
      </c>
      <c r="B37" s="50" t="s">
        <v>40</v>
      </c>
      <c r="C37" s="51"/>
      <c r="D37" s="41">
        <f>D38</f>
        <v>880320</v>
      </c>
    </row>
    <row r="38" spans="1:4">
      <c r="A38" s="11">
        <v>1510000000</v>
      </c>
      <c r="B38" s="48" t="s">
        <v>28</v>
      </c>
      <c r="C38" s="49"/>
      <c r="D38" s="33">
        <f>400320+480000</f>
        <v>880320</v>
      </c>
    </row>
    <row r="39" spans="1:4">
      <c r="A39" s="56" t="s">
        <v>19</v>
      </c>
      <c r="B39" s="56"/>
      <c r="C39" s="56"/>
      <c r="D39" s="56"/>
    </row>
    <row r="40" spans="1:4" s="23" customFormat="1">
      <c r="A40" s="9"/>
      <c r="B40" s="44"/>
      <c r="C40" s="45"/>
      <c r="D40" s="10"/>
    </row>
    <row r="41" spans="1:4">
      <c r="A41" s="14" t="s">
        <v>8</v>
      </c>
      <c r="B41" s="15" t="s">
        <v>15</v>
      </c>
      <c r="C41" s="13"/>
      <c r="D41" s="16">
        <f>D42+D43</f>
        <v>253194940</v>
      </c>
    </row>
    <row r="42" spans="1:4">
      <c r="A42" s="14" t="s">
        <v>8</v>
      </c>
      <c r="B42" s="15" t="s">
        <v>9</v>
      </c>
      <c r="C42" s="13"/>
      <c r="D42" s="16">
        <f>D19+D21+D23+D25+D27+D29+D31+D33+D37</f>
        <v>253194940</v>
      </c>
    </row>
    <row r="43" spans="1:4">
      <c r="A43" s="14" t="s">
        <v>8</v>
      </c>
      <c r="B43" s="15" t="s">
        <v>18</v>
      </c>
      <c r="C43" s="13"/>
      <c r="D43" s="16">
        <v>0</v>
      </c>
    </row>
    <row r="44" spans="1:4" ht="15" customHeight="1"/>
    <row r="45" spans="1:4" ht="16.95" customHeight="1">
      <c r="A45" s="57" t="s">
        <v>10</v>
      </c>
      <c r="B45" s="57"/>
      <c r="C45" s="57"/>
      <c r="D45" s="57"/>
    </row>
    <row r="46" spans="1:4" ht="14.4" customHeight="1">
      <c r="A46" s="17"/>
      <c r="D46" s="2" t="s">
        <v>2</v>
      </c>
    </row>
    <row r="47" spans="1:4" s="5" customFormat="1" ht="72">
      <c r="A47" s="18" t="s">
        <v>11</v>
      </c>
      <c r="B47" s="18" t="s">
        <v>12</v>
      </c>
      <c r="C47" s="18" t="s">
        <v>13</v>
      </c>
      <c r="D47" s="18" t="s">
        <v>5</v>
      </c>
    </row>
    <row r="48" spans="1:4" s="8" customFormat="1" ht="13.2">
      <c r="A48" s="19">
        <v>1</v>
      </c>
      <c r="B48" s="19">
        <v>2</v>
      </c>
      <c r="C48" s="19">
        <v>3</v>
      </c>
      <c r="D48" s="19">
        <v>4</v>
      </c>
    </row>
    <row r="49" spans="1:4">
      <c r="A49" s="60" t="s">
        <v>14</v>
      </c>
      <c r="B49" s="60"/>
      <c r="C49" s="60"/>
      <c r="D49" s="60"/>
    </row>
    <row r="50" spans="1:4" s="23" customFormat="1">
      <c r="A50" s="36">
        <v>3719110</v>
      </c>
      <c r="B50" s="37">
        <v>9110</v>
      </c>
      <c r="C50" s="38" t="s">
        <v>31</v>
      </c>
      <c r="D50" s="39">
        <f>D51</f>
        <v>79482900</v>
      </c>
    </row>
    <row r="51" spans="1:4" ht="15.6" customHeight="1">
      <c r="A51" s="11">
        <v>9900000000</v>
      </c>
      <c r="B51" s="30">
        <v>9800</v>
      </c>
      <c r="C51" s="31" t="s">
        <v>7</v>
      </c>
      <c r="D51" s="20">
        <v>79482900</v>
      </c>
    </row>
    <row r="52" spans="1:4">
      <c r="A52" s="24">
        <v>3719770</v>
      </c>
      <c r="B52" s="28">
        <v>9770</v>
      </c>
      <c r="C52" s="29" t="s">
        <v>23</v>
      </c>
      <c r="D52" s="25">
        <f>D53</f>
        <v>4424800</v>
      </c>
    </row>
    <row r="53" spans="1:4">
      <c r="A53" s="11">
        <v>1510000000</v>
      </c>
      <c r="B53" s="30">
        <v>9770</v>
      </c>
      <c r="C53" s="31" t="s">
        <v>28</v>
      </c>
      <c r="D53" s="34">
        <f>2103000+21800+2300000+1500000-1500000</f>
        <v>4424800</v>
      </c>
    </row>
    <row r="54" spans="1:4" ht="46.8">
      <c r="A54" s="24">
        <v>3719800</v>
      </c>
      <c r="B54" s="28">
        <v>9800</v>
      </c>
      <c r="C54" s="35" t="s">
        <v>30</v>
      </c>
      <c r="D54" s="25">
        <f>D55</f>
        <v>69625212</v>
      </c>
    </row>
    <row r="55" spans="1:4" ht="15.6" customHeight="1">
      <c r="A55" s="11">
        <v>9900000000</v>
      </c>
      <c r="B55" s="30">
        <v>9800</v>
      </c>
      <c r="C55" s="31" t="s">
        <v>7</v>
      </c>
      <c r="D55" s="20">
        <f>5000000+1625212+63000000</f>
        <v>69625212</v>
      </c>
    </row>
    <row r="56" spans="1:4">
      <c r="A56" s="11"/>
      <c r="B56" s="30"/>
      <c r="C56" s="31"/>
      <c r="D56" s="20"/>
    </row>
    <row r="57" spans="1:4">
      <c r="A57" s="60" t="s">
        <v>16</v>
      </c>
      <c r="B57" s="60"/>
      <c r="C57" s="60"/>
      <c r="D57" s="60"/>
    </row>
    <row r="58" spans="1:4">
      <c r="A58" s="24"/>
      <c r="B58" s="24"/>
      <c r="C58" s="26"/>
      <c r="D58" s="25"/>
    </row>
    <row r="59" spans="1:4">
      <c r="A59" s="21" t="s">
        <v>8</v>
      </c>
      <c r="B59" s="21" t="s">
        <v>8</v>
      </c>
      <c r="C59" s="15" t="s">
        <v>17</v>
      </c>
      <c r="D59" s="22">
        <f>D60+D61</f>
        <v>153532912</v>
      </c>
    </row>
    <row r="60" spans="1:4">
      <c r="A60" s="21" t="s">
        <v>8</v>
      </c>
      <c r="B60" s="21" t="s">
        <v>8</v>
      </c>
      <c r="C60" s="27" t="s">
        <v>9</v>
      </c>
      <c r="D60" s="22">
        <f>D50+D52+D54</f>
        <v>153532912</v>
      </c>
    </row>
    <row r="61" spans="1:4">
      <c r="A61" s="21" t="s">
        <v>8</v>
      </c>
      <c r="B61" s="21" t="s">
        <v>8</v>
      </c>
      <c r="C61" s="27" t="s">
        <v>18</v>
      </c>
      <c r="D61" s="22">
        <f>D58</f>
        <v>0</v>
      </c>
    </row>
    <row r="63" spans="1:4">
      <c r="A63" s="58" t="s">
        <v>20</v>
      </c>
      <c r="B63" s="58"/>
      <c r="C63" s="58"/>
      <c r="D63" s="58"/>
    </row>
  </sheetData>
  <mergeCells count="41">
    <mergeCell ref="B35:C35"/>
    <mergeCell ref="A63:D63"/>
    <mergeCell ref="B40:C40"/>
    <mergeCell ref="A39:D39"/>
    <mergeCell ref="B36:C36"/>
    <mergeCell ref="A57:D57"/>
    <mergeCell ref="A45:D45"/>
    <mergeCell ref="A49:D49"/>
    <mergeCell ref="B37:C37"/>
    <mergeCell ref="B38:C38"/>
    <mergeCell ref="B34:C34"/>
    <mergeCell ref="C7:D7"/>
    <mergeCell ref="C8:D8"/>
    <mergeCell ref="B16:C16"/>
    <mergeCell ref="B17:C17"/>
    <mergeCell ref="A18:D18"/>
    <mergeCell ref="A14:D14"/>
    <mergeCell ref="A11:D11"/>
    <mergeCell ref="A12:D12"/>
    <mergeCell ref="A13:D13"/>
    <mergeCell ref="B19:C19"/>
    <mergeCell ref="B20:C20"/>
    <mergeCell ref="B32:C32"/>
    <mergeCell ref="B21:C21"/>
    <mergeCell ref="B22:C22"/>
    <mergeCell ref="B29:C29"/>
    <mergeCell ref="B33:C33"/>
    <mergeCell ref="C1:D1"/>
    <mergeCell ref="C2:D2"/>
    <mergeCell ref="C3:D3"/>
    <mergeCell ref="C4:D4"/>
    <mergeCell ref="C6:D6"/>
    <mergeCell ref="C9:D9"/>
    <mergeCell ref="B23:C23"/>
    <mergeCell ref="B24:C24"/>
    <mergeCell ref="B30:C30"/>
    <mergeCell ref="B31:C31"/>
    <mergeCell ref="B25:C25"/>
    <mergeCell ref="B26:C26"/>
    <mergeCell ref="B27:C27"/>
    <mergeCell ref="B28:C28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2" manualBreakCount="2">
    <brk id="44" max="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2026-03-09T06:49:55Z</cp:lastPrinted>
  <dcterms:created xsi:type="dcterms:W3CDTF">2021-05-14T07:29:19Z</dcterms:created>
  <dcterms:modified xsi:type="dcterms:W3CDTF">2026-03-13T12:30:41Z</dcterms:modified>
</cp:coreProperties>
</file>