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5790"/>
  </bookViews>
  <sheets>
    <sheet name="Лист1" sheetId="1" r:id="rId1"/>
  </sheets>
  <definedNames>
    <definedName name="_xlnm.Print_Titles" localSheetId="0">Лист1!$7:$9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2" i="1" l="1"/>
  <c r="H18" i="1"/>
  <c r="I36" i="1" l="1"/>
  <c r="J36" i="1"/>
  <c r="K36" i="1"/>
  <c r="G36" i="1"/>
  <c r="H36" i="1"/>
  <c r="F22" i="1"/>
  <c r="H30" i="1" l="1"/>
  <c r="F30" i="1" s="1"/>
  <c r="F32" i="1"/>
  <c r="F34" i="1"/>
  <c r="F35" i="1"/>
  <c r="F29" i="1"/>
  <c r="F33" i="1"/>
  <c r="F20" i="1" l="1"/>
  <c r="H19" i="1"/>
  <c r="F23" i="1" l="1"/>
  <c r="F24" i="1"/>
  <c r="H21" i="1"/>
  <c r="F19" i="1"/>
  <c r="F18" i="1" l="1"/>
  <c r="F36" i="1" s="1"/>
  <c r="F25" i="1" l="1"/>
  <c r="H27" i="1" l="1"/>
  <c r="F21" i="1" l="1"/>
  <c r="F28" i="1" l="1"/>
  <c r="F14" i="1" l="1"/>
  <c r="F27" i="1" l="1"/>
  <c r="F26" i="1" l="1"/>
  <c r="F17" i="1"/>
  <c r="F15" i="1" l="1"/>
  <c r="F11" i="1"/>
  <c r="F12" i="1"/>
  <c r="F13" i="1"/>
  <c r="F10" i="1"/>
</calcChain>
</file>

<file path=xl/sharedStrings.xml><?xml version="1.0" encoding="utf-8"?>
<sst xmlns="http://schemas.openxmlformats.org/spreadsheetml/2006/main" count="87" uniqueCount="69">
  <si>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</si>
  <si>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</si>
  <si>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</si>
  <si>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</si>
  <si>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</si>
  <si>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</si>
  <si>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</si>
  <si>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</si>
  <si>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</si>
  <si>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</si>
  <si>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</si>
  <si>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</si>
  <si>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</si>
  <si>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</si>
  <si>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</si>
  <si>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</si>
  <si>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                             
</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</si>
  <si>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</si>
  <si>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</si>
  <si>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</si>
  <si>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</si>
  <si>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</si>
  <si>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автоцистерни пожежної підвищеної прохідності УРАЛ-4320  (6*6) (дизель) з запасом вогнегасної речовини до 5,3 тон та пожежне обладнання до автомобіля</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</si>
  <si>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</si>
  <si>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</si>
  <si>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</si>
  <si>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r>
      <t xml:space="preserve">                                                                                                                                                                                          </t>
    </r>
    <r>
      <rPr>
        <sz val="12"/>
        <color theme="1"/>
        <rFont val="Times New Roman"/>
        <family val="1"/>
        <charset val="204"/>
      </rPr>
      <t>від                    р.  №     -VIIІ</t>
    </r>
  </si>
  <si>
    <t>Чорноморської міської ради</t>
  </si>
  <si>
    <t>до рішення виконавчого комітету</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</si>
  <si>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</si>
  <si>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</si>
  <si>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</si>
  <si>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</si>
  <si>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</si>
  <si>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</si>
  <si>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</si>
  <si>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</si>
  <si>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</si>
  <si>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</si>
  <si>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</si>
  <si>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r>
      <t>Фінансове управління Чорноморської міської ради,   ГУ ДСНС України в Одеській області, 22 ДПРЧ 7 ДПРЗ ГУ ДСНС України в Одеській області,</t>
    </r>
    <r>
      <rPr>
        <b/>
        <sz val="10"/>
        <color theme="1"/>
        <rFont val="Times New Roman"/>
        <family val="1"/>
        <charset val="204"/>
      </rPr>
      <t xml:space="preserve"> </t>
    </r>
  </si>
  <si>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</si>
  <si>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</si>
  <si>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</si>
  <si>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</si>
  <si>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</si>
  <si>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Керуюча справами</t>
  </si>
  <si>
    <t>Наталя КУШНІРЕНКО</t>
  </si>
  <si>
    <t>Управління капітального будівництва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</si>
  <si>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</si>
  <si>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</si>
  <si>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</si>
  <si>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</si>
  <si>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 xml:space="preserve">Придбання лавок,  життєвонеобхідних предметів та  засобів тощо для захисних споруд цивільного захисту (цивільної оборони) - укриттів 
</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</si>
  <si>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</si>
  <si>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</si>
  <si>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t>
  </si>
  <si>
    <t>Відділ культури Чорноморської міської ради Одеського району Одеської області</t>
  </si>
  <si>
    <t>Підготовка об’єктів критичної інфраструктури до осінньо-зимового періоду 2022/2023 року в умовах особливого періоду, улаштування пунктів обігріву</t>
  </si>
  <si>
    <t>8.</t>
  </si>
  <si>
    <t xml:space="preserve">Придбання джерел резервного живлення, пально-мастильних матеріалів, оплата інших енергоносіїв, які використовуються в процесі виробництва теплоенергії або іншого виду енергії (дрова) для пунктів обігріву в особливий період </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</si>
  <si>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</si>
  <si>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</si>
  <si>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</si>
  <si>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</si>
  <si>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</si>
  <si>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</si>
  <si>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</si>
  <si>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від        12. 09.2022р. № 221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</si>
</sst>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1" x14ac:knownFonts="1">
    <font>
      <sz val="10"/>
      <color theme="1"/>
      <name val="Calibri"/>
      <family val="2"/>
      <charset val="204"/>
      <scheme val="minor"/>
    </font>
    <font>
      <b/>
      <sz val="10"/>
      <color theme="1"/>
      <name val="Calibri"/>
      <family val="2"/>
      <charset val="204"/>
      <scheme val="minor"/>
    </font>
    <font>
      <sz val="12"/>
      <color theme="1"/>
      <name val="Times New Roman"/>
      <family val="1"/>
      <charset val="204"/>
    </font>
    <font>
      <b/>
      <sz val="10"/>
      <color theme="1"/>
      <name val="Times New Roman"/>
      <family val="1"/>
      <charset val="204"/>
    </font>
    <font>
      <sz val="10"/>
      <color theme="1"/>
      <name val="Times New Roman"/>
      <family val="1"/>
      <charset val="204"/>
    </font>
    <font>
      <sz val="14"/>
      <color theme="1"/>
      <name val="Times New Roman"/>
      <family val="1"/>
      <charset val="204"/>
    </font>
    <font>
      <sz val="12"/>
      <color rgb="FF000000"/>
      <name val="Times New Roman"/>
      <family val="1"/>
      <charset val="204"/>
    </font>
    <font>
      <sz val="11"/>
      <color theme="1"/>
      <name val="Calibri"/>
      <family val="2"/>
      <scheme val="minor"/>
    </font>
    <font>
      <sz val="10"/>
      <name val="Times New Roman"/>
      <family val="1"/>
      <charset val="204"/>
    </font>
    <font>
      <i/>
      <sz val="10"/>
      <color theme="1"/>
      <name val="Times New Roman"/>
      <family val="1"/>
      <charset val="204"/>
    </font>
    <font>
      <b/>
      <i/>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39">
    <xf numFmtId="0" fontId="0" fillId="0" borderId="0" xfId="0"/>
    <xf numFmtId="0" fontId="2" fillId="0" borderId="0" xfId="0" applyFont="1"/>
    <xf numFmtId="0" fontId="4" fillId="0" borderId="1" xfId="0" applyFont="1" applyBorder="1" applyAlignment="1">
      <alignment vertical="center" wrapText="1"/>
    </xf>
    <xf numFmtId="0" fontId="3" fillId="0" borderId="1" xfId="0" applyFont="1" applyBorder="1" applyAlignment="1">
      <alignment horizontal="center" vertical="center" textRotation="90" wrapText="1"/>
    </xf>
    <xf numFmtId="0" fontId="4" fillId="0" borderId="0" xfId="0" applyFont="1"/>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vertical="center"/>
    </xf>
    <xf numFmtId="164" fontId="4" fillId="0" borderId="1" xfId="0" applyNumberFormat="1" applyFont="1" applyBorder="1" applyAlignment="1">
      <alignment horizontal="center" vertical="center" wrapText="1"/>
    </xf>
    <xf numFmtId="0" fontId="1" fillId="0" borderId="0" xfId="0" applyFont="1"/>
    <xf numFmtId="0" fontId="4"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165"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8" fillId="2" borderId="1" xfId="1" applyFont="1" applyFill="1" applyBorder="1" applyAlignment="1">
      <alignment horizontal="left" vertical="center" wrapText="1"/>
    </xf>
    <xf numFmtId="0" fontId="4"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166"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10" fillId="0" borderId="0" xfId="0" applyFont="1"/>
    <xf numFmtId="0" fontId="3" fillId="0" borderId="1" xfId="0" applyFont="1" applyBorder="1" applyAlignment="1">
      <alignment horizontal="center" vertical="center" wrapText="1"/>
    </xf>
    <xf numFmtId="0" fontId="5"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Обычны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view="pageBreakPreview" zoomScale="64" zoomScaleNormal="86" zoomScaleSheetLayoutView="64" workbookViewId="0">
      <selection activeCell="H4" sqref="H4"/>
    </sheetView>
  </sheetViews>
  <sheetFormatPr defaultRowHeight="12.75" x14ac:dyDescent="0.2"/>
  <cols>
    <col min="1" max="1" width="3.85546875" customWidth="1"/>
    <col min="2" max="2" width="33.85546875" customWidth="1"/>
    <col min="3" max="3" width="41" customWidth="1"/>
    <col min="4" max="4" width="36.28515625" customWidth="1"/>
    <col min="5" max="5" width="16.7109375" customWidth="1"/>
    <col min="6" max="6" width="14.5703125" customWidth="1"/>
    <col min="7" max="7" width="10.7109375" customWidth="1"/>
    <col min="8" max="8" width="11.28515625" customWidth="1"/>
    <col min="9" max="9" width="10.42578125" customWidth="1"/>
    <col min="10" max="10" width="10.7109375" customWidth="1"/>
    <col min="11" max="11" width="11.28515625" customWidth="1"/>
  </cols>
  <sheetData>
    <row r="1" spans="1:11" ht="15.75" x14ac:dyDescent="0.2">
      <c r="G1" s="5"/>
      <c r="H1" s="4" t="s">
        <v>25</v>
      </c>
    </row>
    <row r="2" spans="1:11" x14ac:dyDescent="0.2">
      <c r="H2" s="4" t="s">
        <v>28</v>
      </c>
    </row>
    <row r="3" spans="1:11" ht="15.75" x14ac:dyDescent="0.2">
      <c r="G3" s="6"/>
      <c r="H3" s="4" t="s">
        <v>27</v>
      </c>
    </row>
    <row r="4" spans="1:11" ht="15.75" x14ac:dyDescent="0.2">
      <c r="G4" s="7" t="s">
        <v>26</v>
      </c>
      <c r="H4" s="4" t="s">
        <v>68</v>
      </c>
    </row>
    <row r="5" spans="1:11" s="10" customFormat="1" ht="54" customHeight="1" x14ac:dyDescent="0.2">
      <c r="A5" s="30" t="s">
        <v>16</v>
      </c>
      <c r="B5" s="30"/>
      <c r="C5" s="30"/>
      <c r="D5" s="30"/>
      <c r="E5" s="30"/>
      <c r="F5" s="30"/>
      <c r="G5" s="30"/>
      <c r="H5" s="30"/>
      <c r="I5" s="30"/>
      <c r="J5" s="30"/>
      <c r="K5" s="30"/>
    </row>
    <row r="6" spans="1:11" ht="9.6" customHeight="1" x14ac:dyDescent="0.2"/>
    <row r="7" spans="1:11" ht="58.9" customHeight="1" x14ac:dyDescent="0.2">
      <c r="A7" s="29" t="s">
        <v>18</v>
      </c>
      <c r="B7" s="29" t="s">
        <v>0</v>
      </c>
      <c r="C7" s="29" t="s">
        <v>1</v>
      </c>
      <c r="D7" s="29" t="s">
        <v>2</v>
      </c>
      <c r="E7" s="29" t="s">
        <v>3</v>
      </c>
      <c r="F7" s="29" t="s">
        <v>17</v>
      </c>
      <c r="G7" s="29" t="s">
        <v>4</v>
      </c>
      <c r="H7" s="29"/>
      <c r="I7" s="29"/>
      <c r="J7" s="29"/>
      <c r="K7" s="29"/>
    </row>
    <row r="8" spans="1:11" ht="36.6" customHeight="1" x14ac:dyDescent="0.2">
      <c r="A8" s="29"/>
      <c r="B8" s="29"/>
      <c r="C8" s="29"/>
      <c r="D8" s="29"/>
      <c r="E8" s="29"/>
      <c r="F8" s="29"/>
      <c r="G8" s="3">
        <v>2021</v>
      </c>
      <c r="H8" s="3">
        <v>2022</v>
      </c>
      <c r="I8" s="3">
        <v>2023</v>
      </c>
      <c r="J8" s="3">
        <v>2024</v>
      </c>
      <c r="K8" s="3">
        <v>2025</v>
      </c>
    </row>
    <row r="9" spans="1:11" x14ac:dyDescent="0.2">
      <c r="A9" s="14">
        <v>1</v>
      </c>
      <c r="B9" s="14">
        <v>2</v>
      </c>
      <c r="C9" s="14">
        <v>3</v>
      </c>
      <c r="D9" s="14">
        <v>4</v>
      </c>
      <c r="E9" s="14">
        <v>5</v>
      </c>
      <c r="F9" s="14">
        <v>6</v>
      </c>
      <c r="G9" s="14">
        <v>7</v>
      </c>
      <c r="H9" s="14">
        <v>8</v>
      </c>
      <c r="I9" s="14">
        <v>9</v>
      </c>
      <c r="J9" s="14">
        <v>10</v>
      </c>
      <c r="K9" s="14">
        <v>11</v>
      </c>
    </row>
    <row r="10" spans="1:11" ht="43.15" customHeight="1" x14ac:dyDescent="0.2">
      <c r="A10" s="32" t="s">
        <v>5</v>
      </c>
      <c r="B10" s="31" t="s">
        <v>6</v>
      </c>
      <c r="C10" s="2" t="s">
        <v>7</v>
      </c>
      <c r="D10" s="31" t="s">
        <v>40</v>
      </c>
      <c r="E10" s="31" t="s">
        <v>19</v>
      </c>
      <c r="F10" s="8">
        <f>G10+H10+I10+J10+K10</f>
        <v>2000</v>
      </c>
      <c r="G10" s="8">
        <v>400</v>
      </c>
      <c r="H10" s="8">
        <v>400</v>
      </c>
      <c r="I10" s="8">
        <v>400</v>
      </c>
      <c r="J10" s="8">
        <v>400</v>
      </c>
      <c r="K10" s="8">
        <v>400</v>
      </c>
    </row>
    <row r="11" spans="1:11" ht="51.6" customHeight="1" x14ac:dyDescent="0.2">
      <c r="A11" s="32"/>
      <c r="B11" s="31"/>
      <c r="C11" s="2" t="s">
        <v>20</v>
      </c>
      <c r="D11" s="31"/>
      <c r="E11" s="31"/>
      <c r="F11" s="8">
        <f t="shared" ref="F11:F15" si="0">G11+H11+I11+J11+K11</f>
        <v>850</v>
      </c>
      <c r="G11" s="8">
        <v>200</v>
      </c>
      <c r="H11" s="8">
        <v>50</v>
      </c>
      <c r="I11" s="8">
        <v>200</v>
      </c>
      <c r="J11" s="8">
        <v>200</v>
      </c>
      <c r="K11" s="8">
        <v>200</v>
      </c>
    </row>
    <row r="12" spans="1:11" ht="58.9" customHeight="1" x14ac:dyDescent="0.2">
      <c r="A12" s="32"/>
      <c r="B12" s="31"/>
      <c r="C12" s="2" t="s">
        <v>21</v>
      </c>
      <c r="D12" s="31"/>
      <c r="E12" s="31"/>
      <c r="F12" s="8">
        <f t="shared" si="0"/>
        <v>2500</v>
      </c>
      <c r="G12" s="8">
        <v>500</v>
      </c>
      <c r="H12" s="8">
        <v>500</v>
      </c>
      <c r="I12" s="8">
        <v>500</v>
      </c>
      <c r="J12" s="8">
        <v>500</v>
      </c>
      <c r="K12" s="8">
        <v>500</v>
      </c>
    </row>
    <row r="13" spans="1:11" ht="43.15" customHeight="1" x14ac:dyDescent="0.2">
      <c r="A13" s="32"/>
      <c r="B13" s="31"/>
      <c r="C13" s="2" t="s">
        <v>8</v>
      </c>
      <c r="D13" s="31"/>
      <c r="E13" s="31"/>
      <c r="F13" s="8">
        <f t="shared" si="0"/>
        <v>250</v>
      </c>
      <c r="G13" s="8">
        <v>50</v>
      </c>
      <c r="H13" s="8">
        <v>50</v>
      </c>
      <c r="I13" s="8">
        <v>50</v>
      </c>
      <c r="J13" s="8">
        <v>50</v>
      </c>
      <c r="K13" s="8">
        <v>50</v>
      </c>
    </row>
    <row r="14" spans="1:11" ht="57.6" customHeight="1" x14ac:dyDescent="0.2">
      <c r="A14" s="32"/>
      <c r="B14" s="31"/>
      <c r="C14" s="2" t="s">
        <v>22</v>
      </c>
      <c r="D14" s="31"/>
      <c r="E14" s="31"/>
      <c r="F14" s="8">
        <f>G14+H14+I14+J14+K14</f>
        <v>1000</v>
      </c>
      <c r="G14" s="8">
        <v>1000</v>
      </c>
      <c r="H14" s="8">
        <v>0</v>
      </c>
      <c r="I14" s="8">
        <v>0</v>
      </c>
      <c r="J14" s="8">
        <v>0</v>
      </c>
      <c r="K14" s="8">
        <v>0</v>
      </c>
    </row>
    <row r="15" spans="1:11" ht="75.599999999999994" customHeight="1" x14ac:dyDescent="0.2">
      <c r="A15" s="2" t="s">
        <v>9</v>
      </c>
      <c r="B15" s="2" t="s">
        <v>10</v>
      </c>
      <c r="C15" s="2" t="s">
        <v>23</v>
      </c>
      <c r="D15" s="15" t="s">
        <v>38</v>
      </c>
      <c r="E15" s="15" t="s">
        <v>19</v>
      </c>
      <c r="F15" s="8">
        <f t="shared" si="0"/>
        <v>700</v>
      </c>
      <c r="G15" s="8">
        <v>200</v>
      </c>
      <c r="H15" s="8">
        <v>0</v>
      </c>
      <c r="I15" s="8">
        <v>200</v>
      </c>
      <c r="J15" s="8">
        <v>100</v>
      </c>
      <c r="K15" s="8">
        <v>200</v>
      </c>
    </row>
    <row r="16" spans="1:11" ht="61.15" customHeight="1" x14ac:dyDescent="0.2">
      <c r="A16" s="11" t="s">
        <v>11</v>
      </c>
      <c r="B16" s="12" t="s">
        <v>12</v>
      </c>
      <c r="C16" s="2" t="s">
        <v>24</v>
      </c>
      <c r="D16" s="15" t="s">
        <v>39</v>
      </c>
      <c r="E16" s="15" t="s">
        <v>13</v>
      </c>
      <c r="F16" s="31" t="s">
        <v>14</v>
      </c>
      <c r="G16" s="31"/>
      <c r="H16" s="31"/>
      <c r="I16" s="31"/>
      <c r="J16" s="31"/>
      <c r="K16" s="31"/>
    </row>
    <row r="17" spans="1:11" ht="76.900000000000006" customHeight="1" x14ac:dyDescent="0.2">
      <c r="A17" s="36" t="s">
        <v>29</v>
      </c>
      <c r="B17" s="36" t="s">
        <v>50</v>
      </c>
      <c r="C17" s="2" t="s">
        <v>53</v>
      </c>
      <c r="D17" s="20" t="s">
        <v>45</v>
      </c>
      <c r="E17" s="36" t="s">
        <v>19</v>
      </c>
      <c r="F17" s="13">
        <f t="shared" ref="F17:F35" si="1">G17+H17+I17+J17+K17</f>
        <v>200</v>
      </c>
      <c r="G17" s="13">
        <v>0</v>
      </c>
      <c r="H17" s="13">
        <v>200</v>
      </c>
      <c r="I17" s="13">
        <v>0</v>
      </c>
      <c r="J17" s="13">
        <v>0</v>
      </c>
      <c r="K17" s="13">
        <v>0</v>
      </c>
    </row>
    <row r="18" spans="1:11" ht="76.900000000000006" customHeight="1" x14ac:dyDescent="0.2">
      <c r="A18" s="38"/>
      <c r="B18" s="38"/>
      <c r="C18" s="33" t="s">
        <v>56</v>
      </c>
      <c r="D18" s="20" t="s">
        <v>45</v>
      </c>
      <c r="E18" s="38"/>
      <c r="F18" s="8">
        <f t="shared" si="1"/>
        <v>3440</v>
      </c>
      <c r="G18" s="8"/>
      <c r="H18" s="8">
        <f>2000+1440</f>
        <v>3440</v>
      </c>
      <c r="I18" s="8"/>
      <c r="J18" s="8"/>
      <c r="K18" s="8"/>
    </row>
    <row r="19" spans="1:11" ht="37.15" customHeight="1" x14ac:dyDescent="0.2">
      <c r="A19" s="38"/>
      <c r="B19" s="38"/>
      <c r="C19" s="34"/>
      <c r="D19" s="21" t="s">
        <v>34</v>
      </c>
      <c r="E19" s="38"/>
      <c r="F19" s="8">
        <f t="shared" si="1"/>
        <v>5547.8</v>
      </c>
      <c r="G19" s="8"/>
      <c r="H19" s="8">
        <f>6656-1656+547.8</f>
        <v>5547.8</v>
      </c>
      <c r="I19" s="13"/>
      <c r="J19" s="13"/>
      <c r="K19" s="13"/>
    </row>
    <row r="20" spans="1:11" ht="36.6" customHeight="1" x14ac:dyDescent="0.2">
      <c r="A20" s="38"/>
      <c r="B20" s="38"/>
      <c r="C20" s="35"/>
      <c r="D20" s="23" t="s">
        <v>57</v>
      </c>
      <c r="E20" s="37"/>
      <c r="F20" s="8">
        <f t="shared" si="1"/>
        <v>110.3</v>
      </c>
      <c r="G20" s="8"/>
      <c r="H20" s="8">
        <v>110.3</v>
      </c>
      <c r="I20" s="13"/>
      <c r="J20" s="13"/>
      <c r="K20" s="13"/>
    </row>
    <row r="21" spans="1:11" ht="76.900000000000006" customHeight="1" x14ac:dyDescent="0.2">
      <c r="A21" s="38"/>
      <c r="B21" s="38"/>
      <c r="C21" s="2" t="s">
        <v>52</v>
      </c>
      <c r="D21" s="18" t="s">
        <v>48</v>
      </c>
      <c r="E21" s="18" t="s">
        <v>19</v>
      </c>
      <c r="F21" s="8">
        <f t="shared" si="1"/>
        <v>3550</v>
      </c>
      <c r="G21" s="8">
        <v>0</v>
      </c>
      <c r="H21" s="8">
        <f>1000-650+3200</f>
        <v>3550</v>
      </c>
      <c r="I21" s="8">
        <v>0</v>
      </c>
      <c r="J21" s="8">
        <v>0</v>
      </c>
      <c r="K21" s="8">
        <v>0</v>
      </c>
    </row>
    <row r="22" spans="1:11" ht="76.5" x14ac:dyDescent="0.2">
      <c r="A22" s="38"/>
      <c r="B22" s="38"/>
      <c r="C22" s="24" t="s">
        <v>66</v>
      </c>
      <c r="D22" s="23" t="s">
        <v>48</v>
      </c>
      <c r="E22" s="23" t="s">
        <v>19</v>
      </c>
      <c r="F22" s="8">
        <f t="shared" si="1"/>
        <v>1469</v>
      </c>
      <c r="G22" s="8"/>
      <c r="H22" s="8">
        <f>300+1169</f>
        <v>1469</v>
      </c>
      <c r="I22" s="8"/>
      <c r="J22" s="8"/>
      <c r="K22" s="8"/>
    </row>
    <row r="23" spans="1:11" ht="69" customHeight="1" x14ac:dyDescent="0.2">
      <c r="A23" s="38"/>
      <c r="B23" s="38"/>
      <c r="C23" s="22" t="s">
        <v>54</v>
      </c>
      <c r="D23" s="21" t="s">
        <v>48</v>
      </c>
      <c r="E23" s="21" t="s">
        <v>19</v>
      </c>
      <c r="F23" s="8">
        <f t="shared" si="1"/>
        <v>50</v>
      </c>
      <c r="G23" s="8"/>
      <c r="H23" s="8">
        <v>50</v>
      </c>
      <c r="I23" s="8"/>
      <c r="J23" s="8"/>
      <c r="K23" s="8"/>
    </row>
    <row r="24" spans="1:11" ht="72" customHeight="1" x14ac:dyDescent="0.2">
      <c r="A24" s="38"/>
      <c r="B24" s="38"/>
      <c r="C24" s="22" t="s">
        <v>55</v>
      </c>
      <c r="D24" s="21" t="s">
        <v>48</v>
      </c>
      <c r="E24" s="21" t="s">
        <v>19</v>
      </c>
      <c r="F24" s="8">
        <f t="shared" si="1"/>
        <v>50</v>
      </c>
      <c r="G24" s="8"/>
      <c r="H24" s="8">
        <v>50</v>
      </c>
      <c r="I24" s="8"/>
      <c r="J24" s="8"/>
      <c r="K24" s="8"/>
    </row>
    <row r="25" spans="1:11" ht="119.45" customHeight="1" x14ac:dyDescent="0.2">
      <c r="A25" s="37"/>
      <c r="B25" s="37"/>
      <c r="C25" s="2" t="s">
        <v>51</v>
      </c>
      <c r="D25" s="19" t="s">
        <v>49</v>
      </c>
      <c r="E25" s="19" t="s">
        <v>19</v>
      </c>
      <c r="F25" s="8">
        <f t="shared" si="1"/>
        <v>350</v>
      </c>
      <c r="G25" s="8">
        <v>0</v>
      </c>
      <c r="H25" s="8">
        <v>350</v>
      </c>
      <c r="I25" s="8">
        <v>0</v>
      </c>
      <c r="J25" s="8">
        <v>0</v>
      </c>
      <c r="K25" s="8">
        <v>0</v>
      </c>
    </row>
    <row r="26" spans="1:11" ht="85.15" customHeight="1" x14ac:dyDescent="0.2">
      <c r="A26" s="11" t="s">
        <v>30</v>
      </c>
      <c r="B26" s="12" t="s">
        <v>32</v>
      </c>
      <c r="C26" s="2" t="s">
        <v>31</v>
      </c>
      <c r="D26" s="15" t="s">
        <v>34</v>
      </c>
      <c r="E26" s="15" t="s">
        <v>19</v>
      </c>
      <c r="F26" s="13">
        <f t="shared" si="1"/>
        <v>100</v>
      </c>
      <c r="G26" s="13">
        <v>0</v>
      </c>
      <c r="H26" s="13">
        <v>100</v>
      </c>
      <c r="I26" s="13">
        <v>0</v>
      </c>
      <c r="J26" s="13">
        <v>0</v>
      </c>
      <c r="K26" s="13">
        <v>0</v>
      </c>
    </row>
    <row r="27" spans="1:11" ht="330.6" customHeight="1" x14ac:dyDescent="0.2">
      <c r="A27" s="11" t="s">
        <v>33</v>
      </c>
      <c r="B27" s="12" t="s">
        <v>35</v>
      </c>
      <c r="C27" s="2" t="s">
        <v>36</v>
      </c>
      <c r="D27" s="15" t="s">
        <v>37</v>
      </c>
      <c r="E27" s="15" t="s">
        <v>19</v>
      </c>
      <c r="F27" s="8">
        <f t="shared" si="1"/>
        <v>10257.5</v>
      </c>
      <c r="G27" s="8">
        <v>0</v>
      </c>
      <c r="H27" s="8">
        <f>1197.5+4200+360+1500+3000</f>
        <v>10257.5</v>
      </c>
      <c r="I27" s="8">
        <v>0</v>
      </c>
      <c r="J27" s="8">
        <v>0</v>
      </c>
      <c r="K27" s="8">
        <v>0</v>
      </c>
    </row>
    <row r="28" spans="1:11" s="9" customFormat="1" ht="108.6" customHeight="1" x14ac:dyDescent="0.2">
      <c r="A28" s="11" t="s">
        <v>41</v>
      </c>
      <c r="B28" s="12" t="s">
        <v>42</v>
      </c>
      <c r="C28" s="2" t="s">
        <v>43</v>
      </c>
      <c r="D28" s="15" t="s">
        <v>44</v>
      </c>
      <c r="E28" s="15" t="s">
        <v>19</v>
      </c>
      <c r="F28" s="17">
        <f t="shared" si="1"/>
        <v>216.11799999999999</v>
      </c>
      <c r="G28" s="8">
        <v>0</v>
      </c>
      <c r="H28" s="17">
        <v>216.11799999999999</v>
      </c>
      <c r="I28" s="8">
        <v>0</v>
      </c>
      <c r="J28" s="8">
        <v>0</v>
      </c>
      <c r="K28" s="8">
        <v>0</v>
      </c>
    </row>
    <row r="29" spans="1:11" s="9" customFormat="1" ht="83.45" customHeight="1" x14ac:dyDescent="0.2">
      <c r="A29" s="36" t="s">
        <v>59</v>
      </c>
      <c r="B29" s="33" t="s">
        <v>58</v>
      </c>
      <c r="C29" s="33" t="s">
        <v>60</v>
      </c>
      <c r="D29" s="23" t="s">
        <v>48</v>
      </c>
      <c r="E29" s="23" t="s">
        <v>19</v>
      </c>
      <c r="F29" s="17">
        <f t="shared" si="1"/>
        <v>4088.9579999999996</v>
      </c>
      <c r="G29" s="8"/>
      <c r="H29" s="17">
        <f>5257.958-1169</f>
        <v>4088.9579999999996</v>
      </c>
      <c r="I29" s="8"/>
      <c r="J29" s="8"/>
      <c r="K29" s="8"/>
    </row>
    <row r="30" spans="1:11" s="9" customFormat="1" ht="68.45" customHeight="1" x14ac:dyDescent="0.2">
      <c r="A30" s="37"/>
      <c r="B30" s="35"/>
      <c r="C30" s="35"/>
      <c r="D30" s="23" t="s">
        <v>62</v>
      </c>
      <c r="E30" s="23" t="s">
        <v>19</v>
      </c>
      <c r="F30" s="17">
        <f t="shared" si="1"/>
        <v>301</v>
      </c>
      <c r="G30" s="8"/>
      <c r="H30" s="17">
        <f>H32+H33+H34+H35</f>
        <v>301</v>
      </c>
      <c r="I30" s="8"/>
      <c r="J30" s="8"/>
      <c r="K30" s="8"/>
    </row>
    <row r="31" spans="1:11" s="9" customFormat="1" ht="35.450000000000003" customHeight="1" x14ac:dyDescent="0.2">
      <c r="A31" s="36"/>
      <c r="B31" s="36"/>
      <c r="C31" s="36"/>
      <c r="D31" s="11" t="s">
        <v>67</v>
      </c>
      <c r="E31" s="23"/>
      <c r="F31" s="17"/>
      <c r="G31" s="8"/>
      <c r="H31" s="17"/>
      <c r="I31" s="8"/>
      <c r="J31" s="8"/>
      <c r="K31" s="8"/>
    </row>
    <row r="32" spans="1:11" s="28" customFormat="1" ht="44.45" customHeight="1" x14ac:dyDescent="0.2">
      <c r="A32" s="38"/>
      <c r="B32" s="38"/>
      <c r="C32" s="38"/>
      <c r="D32" s="25" t="s">
        <v>63</v>
      </c>
      <c r="E32" s="25"/>
      <c r="F32" s="26">
        <f t="shared" ref="F32" si="2">G32+H32+I32+J32+K32</f>
        <v>101</v>
      </c>
      <c r="G32" s="27"/>
      <c r="H32" s="26">
        <v>101</v>
      </c>
      <c r="I32" s="27"/>
      <c r="J32" s="27"/>
      <c r="K32" s="27"/>
    </row>
    <row r="33" spans="1:11" s="28" customFormat="1" ht="40.15" customHeight="1" x14ac:dyDescent="0.2">
      <c r="A33" s="38"/>
      <c r="B33" s="38"/>
      <c r="C33" s="38"/>
      <c r="D33" s="25" t="s">
        <v>65</v>
      </c>
      <c r="E33" s="25"/>
      <c r="F33" s="26">
        <f t="shared" si="1"/>
        <v>100</v>
      </c>
      <c r="G33" s="27"/>
      <c r="H33" s="26">
        <v>100</v>
      </c>
      <c r="I33" s="27"/>
      <c r="J33" s="27"/>
      <c r="K33" s="27"/>
    </row>
    <row r="34" spans="1:11" s="28" customFormat="1" ht="40.15" customHeight="1" x14ac:dyDescent="0.2">
      <c r="A34" s="38"/>
      <c r="B34" s="38"/>
      <c r="C34" s="38"/>
      <c r="D34" s="25" t="s">
        <v>61</v>
      </c>
      <c r="E34" s="25"/>
      <c r="F34" s="26">
        <f t="shared" ref="F34" si="3">G34+H34+I34+J34+K34</f>
        <v>50</v>
      </c>
      <c r="G34" s="27"/>
      <c r="H34" s="26">
        <v>50</v>
      </c>
      <c r="I34" s="27"/>
      <c r="J34" s="27"/>
      <c r="K34" s="27"/>
    </row>
    <row r="35" spans="1:11" s="28" customFormat="1" ht="37.15" customHeight="1" x14ac:dyDescent="0.2">
      <c r="A35" s="37"/>
      <c r="B35" s="37"/>
      <c r="C35" s="37"/>
      <c r="D35" s="25" t="s">
        <v>64</v>
      </c>
      <c r="E35" s="25"/>
      <c r="F35" s="26">
        <f t="shared" si="1"/>
        <v>50</v>
      </c>
      <c r="G35" s="27"/>
      <c r="H35" s="26">
        <v>50</v>
      </c>
      <c r="I35" s="27"/>
      <c r="J35" s="27"/>
      <c r="K35" s="27"/>
    </row>
    <row r="36" spans="1:11" s="9" customFormat="1" ht="20.45" customHeight="1" x14ac:dyDescent="0.2">
      <c r="A36" s="14"/>
      <c r="B36" s="29" t="s">
        <v>15</v>
      </c>
      <c r="C36" s="29"/>
      <c r="D36" s="29"/>
      <c r="E36" s="29"/>
      <c r="F36" s="16">
        <f t="shared" ref="F36:G36" si="4">F10+F11+F12+F13+F14+F15+F17+F18+F19+F20+F21+F22+F23+F24+F25+F26+F27+F28+F29+F30</f>
        <v>37030.675999999999</v>
      </c>
      <c r="G36" s="16">
        <f t="shared" si="4"/>
        <v>2350</v>
      </c>
      <c r="H36" s="16">
        <f>H10+H11+H12+H13+H14+H15+H17+H18+H19+H20+H21+H22+H23+H24+H25+H26+H27+H28+H29+H30</f>
        <v>30730.675999999996</v>
      </c>
      <c r="I36" s="16">
        <f t="shared" ref="I36:K36" si="5">I10+I11+I12+I13+I14+I15+I17+I18+I19+I20+I21+I22+I23+I24+I25+I26+I27+I28+I29+I30</f>
        <v>1350</v>
      </c>
      <c r="J36" s="16">
        <f t="shared" si="5"/>
        <v>1250</v>
      </c>
      <c r="K36" s="16">
        <f t="shared" si="5"/>
        <v>1350</v>
      </c>
    </row>
    <row r="38" spans="1:11" s="1" customFormat="1" ht="15.75" x14ac:dyDescent="0.25">
      <c r="B38" s="1" t="s">
        <v>46</v>
      </c>
      <c r="G38" s="1" t="s">
        <v>47</v>
      </c>
    </row>
  </sheetData>
  <mergeCells count="24">
    <mergeCell ref="B36:E36"/>
    <mergeCell ref="C18:C20"/>
    <mergeCell ref="A29:A30"/>
    <mergeCell ref="B29:B30"/>
    <mergeCell ref="C29:C30"/>
    <mergeCell ref="E17:E20"/>
    <mergeCell ref="A31:A35"/>
    <mergeCell ref="B31:B35"/>
    <mergeCell ref="C31:C35"/>
    <mergeCell ref="A17:A25"/>
    <mergeCell ref="B17:B25"/>
    <mergeCell ref="A7:A8"/>
    <mergeCell ref="A5:K5"/>
    <mergeCell ref="F16:K16"/>
    <mergeCell ref="B7:B8"/>
    <mergeCell ref="C7:C8"/>
    <mergeCell ref="D7:D8"/>
    <mergeCell ref="E7:E8"/>
    <mergeCell ref="F7:F8"/>
    <mergeCell ref="G7:K7"/>
    <mergeCell ref="A10:A14"/>
    <mergeCell ref="B10:B14"/>
    <mergeCell ref="E10:E14"/>
    <mergeCell ref="D10:D14"/>
  </mergeCells>
  <pageMargins left="0.19685039370078741" right="0.19685039370078741" top="0.19685039370078741" bottom="0.19685039370078741" header="0.19685039370078741" footer="0.19685039370078741"/>
  <pageSetup paperSize="9" scale="80" fitToWidth="0" fitToHeight="4" orientation="landscape" r:id="rId1"/>
  <rowBreaks count="3" manualBreakCount="3">
    <brk id="16" max="16383" man="1"/>
    <brk id="24" max="10" man="1"/>
    <brk id="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Irina</cp:lastModifiedBy>
  <cp:lastPrinted>2022-09-08T06:55:32Z</cp:lastPrinted>
  <dcterms:created xsi:type="dcterms:W3CDTF">2022-01-28T07:03:37Z</dcterms:created>
  <dcterms:modified xsi:type="dcterms:W3CDTF">2022-09-12T11:03:27Z</dcterms:modified>
</cp:coreProperties>
</file>