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120" yWindow="60" windowWidth="19320" windowHeight="10128"/>
  </bookViews>
  <sheets>
    <sheet name="ФОНПС" sheetId="2" r:id="rId1"/>
  </sheets>
  <definedNames>
    <definedName name="_xlnm.Print_Titles" localSheetId="0">ФОНПС!$13:$13</definedName>
    <definedName name="_xlnm.Print_Area" localSheetId="0">ФОНПС!$A$1:$F$41</definedName>
  </definedNames>
  <calcPr calcId="152511"/>
</workbook>
</file>

<file path=xl/calcChain.xml><?xml version="1.0" encoding="utf-8"?>
<calcChain xmlns="http://schemas.openxmlformats.org/spreadsheetml/2006/main">
  <c r="E18" i="2" l="1"/>
  <c r="E17" i="2"/>
  <c r="D35" i="2"/>
  <c r="D34" i="2"/>
  <c r="D31" i="2" s="1"/>
  <c r="D30" i="2" s="1"/>
  <c r="D28" i="2"/>
  <c r="D23" i="2"/>
  <c r="D22" i="2" s="1"/>
  <c r="D15" i="2"/>
  <c r="D20" i="2" l="1"/>
  <c r="D19" i="2" s="1"/>
  <c r="E35" i="2"/>
  <c r="E31" i="2"/>
  <c r="E28" i="2"/>
  <c r="E23" i="2"/>
  <c r="E15" i="2"/>
  <c r="F15" i="2"/>
  <c r="F37" i="2"/>
  <c r="E30" i="2" l="1"/>
  <c r="E20" i="2" s="1"/>
  <c r="E19" i="2" s="1"/>
  <c r="F36" i="2"/>
  <c r="F35" i="2"/>
  <c r="F34" i="2"/>
  <c r="F32" i="2"/>
  <c r="F31" i="2"/>
  <c r="F28" i="2"/>
  <c r="E22" i="2"/>
  <c r="F26" i="2"/>
  <c r="F25" i="2"/>
  <c r="F24" i="2"/>
  <c r="F17" i="2"/>
  <c r="F20" i="2" l="1"/>
  <c r="F27" i="2"/>
  <c r="F23" i="2"/>
  <c r="F30" i="2"/>
  <c r="F22" i="2"/>
  <c r="F29" i="2"/>
  <c r="F33" i="2"/>
  <c r="F18" i="2" l="1"/>
  <c r="F19" i="2"/>
</calcChain>
</file>

<file path=xl/sharedStrings.xml><?xml version="1.0" encoding="utf-8"?>
<sst xmlns="http://schemas.openxmlformats.org/spreadsheetml/2006/main" count="49" uniqueCount="43">
  <si>
    <t xml:space="preserve">Фонду охорони навколишнього природного середовища </t>
  </si>
  <si>
    <t>Код ФКВКБ</t>
  </si>
  <si>
    <t>Найменування доходів/бюджетної програми/види робіт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</si>
  <si>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</si>
  <si>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</si>
  <si>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</si>
  <si>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</si>
  <si>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</si>
  <si>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</si>
  <si>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</si>
  <si>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</si>
  <si>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</si>
  <si>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</si>
  <si>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</si>
  <si>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КДБ/Код ТПКВКМБ/
ТКВКБМС</t>
  </si>
  <si>
    <t>Звіт про використання коштів</t>
  </si>
  <si>
    <t>% виконання</t>
  </si>
  <si>
    <t>Видатки розвитку</t>
  </si>
  <si>
    <t>Ольга ЯКОВЕНКО</t>
  </si>
  <si>
    <t>Впровадження заходів щодо поводження з відходами (ресурсоцінними та небезпечними)</t>
  </si>
  <si>
    <t>(код бюджету)</t>
  </si>
  <si>
    <t>до рішення Чорноморської міської</t>
  </si>
  <si>
    <t>ради Одеського району Одеської області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</si>
  <si>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вулиця Лазурна, 7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</si>
  <si>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вул.Олександрійська, 10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</si>
  <si>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вул.1 Травня, 17</t>
  </si>
  <si>
    <t>1518340</t>
  </si>
  <si>
    <t>від                    2022 №         - VІII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</si>
  <si>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</si>
  <si>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</si>
  <si>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Запровадження системи муніципального енергетичного менеджменту</t>
  </si>
  <si>
    <t>Проведення щорічного наглядового аудиту системи менеджменту відповідно вимог стандартів ISO 9001:2015 та ISO 14001:2015</t>
  </si>
  <si>
    <t>Відділ комунального господарства та благоустрою Чорноморської міської ради Одеського району Одеської області</t>
  </si>
  <si>
    <t>Ліквідація несанкціонованих сміттєзвалищ</t>
  </si>
  <si>
    <t>Впровадження заходів щодо поводження з відходами- улаштування огородження майданчика для контейнерів побутових відходів за адресою: м.Чорноморськ,  вул. В. Шума, 21</t>
  </si>
  <si>
    <t>Озеленення території міста та прилеглих сіл / капітальний ремонт зеленої зони / придбання зелених насаджень</t>
  </si>
  <si>
    <t>Управління капітального будівництва Чорноморської міської ради Одеського району Одеської області</t>
  </si>
  <si>
    <t>Затверджено в розписі /Обсяг доходів/ видатків на 2022 рік, грн.</t>
  </si>
  <si>
    <t>Залишок коштів станом на 01.01.2022р.  до розподілу</t>
  </si>
  <si>
    <t>Додаток 8</t>
  </si>
  <si>
    <t>у складі бюджету Чорноморської міської територіальної громади за 9 місяців 2022 року</t>
  </si>
  <si>
    <t>Виконано за 9 місяців 2022 року, грн.</t>
  </si>
  <si>
    <t xml:space="preserve">Начальник фінансового управління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</si>
</sst>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b/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63">
    <xf numFmtId="0" fontId="0" fillId="0" borderId="0" xfId="0"/>
    <xf numFmtId="0" fontId="3" fillId="0" borderId="0" xfId="3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8" fillId="0" borderId="0" xfId="0" applyFont="1"/>
    <xf numFmtId="0" fontId="10" fillId="0" borderId="0" xfId="3" applyFont="1" applyAlignment="1">
      <alignment horizontal="left"/>
    </xf>
    <xf numFmtId="0" fontId="8" fillId="0" borderId="0" xfId="3" applyFont="1"/>
    <xf numFmtId="0" fontId="3" fillId="0" borderId="0" xfId="3" applyFont="1" applyAlignment="1"/>
    <xf numFmtId="0" fontId="3" fillId="0" borderId="0" xfId="3" applyFont="1" applyAlignment="1">
      <alignment horizontal="right"/>
    </xf>
    <xf numFmtId="0" fontId="4" fillId="2" borderId="1" xfId="0" applyFont="1" applyFill="1" applyBorder="1"/>
    <xf numFmtId="0" fontId="5" fillId="2" borderId="1" xfId="0" applyFont="1" applyFill="1" applyBorder="1"/>
    <xf numFmtId="0" fontId="3" fillId="2" borderId="1" xfId="0" applyFont="1" applyFill="1" applyBorder="1"/>
    <xf numFmtId="165" fontId="3" fillId="0" borderId="1" xfId="3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/>
    </xf>
    <xf numFmtId="0" fontId="3" fillId="0" borderId="0" xfId="3" applyFont="1" applyAlignment="1">
      <alignment horizontal="right"/>
    </xf>
    <xf numFmtId="0" fontId="4" fillId="0" borderId="0" xfId="3" applyFont="1" applyBorder="1" applyAlignment="1">
      <alignment horizontal="center"/>
    </xf>
    <xf numFmtId="0" fontId="14" fillId="0" borderId="3" xfId="4" applyFont="1" applyBorder="1" applyAlignment="1" applyProtection="1">
      <alignment horizontal="left"/>
    </xf>
    <xf numFmtId="0" fontId="13" fillId="0" borderId="0" xfId="4" applyFont="1" applyAlignment="1" applyProtection="1">
      <alignment horizontal="center"/>
    </xf>
    <xf numFmtId="0" fontId="15" fillId="0" borderId="0" xfId="3" applyFont="1" applyAlignment="1"/>
    <xf numFmtId="4" fontId="4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0" fontId="15" fillId="0" borderId="1" xfId="3" applyFont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3" fillId="0" borderId="0" xfId="4" applyFont="1" applyAlignment="1" applyProtection="1">
      <alignment horizontal="left"/>
    </xf>
    <xf numFmtId="0" fontId="4" fillId="0" borderId="0" xfId="3" applyFont="1" applyBorder="1" applyAlignment="1">
      <alignment horizontal="center"/>
    </xf>
    <xf numFmtId="0" fontId="15" fillId="0" borderId="0" xfId="3" applyFont="1" applyAlignment="1">
      <alignment horizontal="left"/>
    </xf>
    <xf numFmtId="0" fontId="9" fillId="0" borderId="0" xfId="3" applyFont="1" applyAlignment="1">
      <alignment horizontal="left" wrapText="1"/>
    </xf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left" vertical="center" wrapText="1"/>
    </xf>
    <xf numFmtId="3" fontId="3" fillId="2" borderId="0" xfId="0" applyNumberFormat="1" applyFont="1" applyFill="1" applyBorder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3" fontId="4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</cellXfs>
  <cellStyles count="6">
    <cellStyle name="Гиперссылка" xfId="4" builtinId="8"/>
    <cellStyle name="Обычный" xfId="0" builtinId="0"/>
    <cellStyle name="Обычный 10" xfId="5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Zeros="0" tabSelected="1" view="pageBreakPreview" zoomScaleNormal="100" zoomScaleSheetLayoutView="100" workbookViewId="0">
      <selection activeCell="E24" sqref="E24"/>
    </sheetView>
  </sheetViews>
  <sheetFormatPr defaultColWidth="9.109375" defaultRowHeight="15.6"/>
  <cols>
    <col min="1" max="1" width="11.88671875" style="10" customWidth="1"/>
    <col min="2" max="2" width="9.109375" style="10"/>
    <col min="3" max="3" width="42.44140625" style="10" customWidth="1"/>
    <col min="4" max="4" width="15.6640625" style="10" customWidth="1"/>
    <col min="5" max="5" width="14.33203125" style="10" customWidth="1"/>
    <col min="6" max="6" width="9.44140625" style="10" bestFit="1" customWidth="1"/>
    <col min="7" max="7" width="9.109375" style="10"/>
    <col min="8" max="8" width="9.88671875" style="10" bestFit="1" customWidth="1"/>
    <col min="9" max="9" width="14.88671875" style="10" customWidth="1"/>
    <col min="10" max="16384" width="9.109375" style="10"/>
  </cols>
  <sheetData>
    <row r="1" spans="1:7">
      <c r="A1" s="52"/>
      <c r="B1" s="52"/>
      <c r="D1" s="51" t="s">
        <v>39</v>
      </c>
      <c r="E1" s="51"/>
      <c r="F1" s="51"/>
    </row>
    <row r="2" spans="1:7">
      <c r="A2" s="11"/>
      <c r="B2" s="12"/>
      <c r="C2" s="13"/>
      <c r="D2" s="25" t="s">
        <v>21</v>
      </c>
      <c r="E2" s="25"/>
      <c r="F2" s="25"/>
    </row>
    <row r="3" spans="1:7">
      <c r="A3" s="11"/>
      <c r="B3" s="12"/>
      <c r="C3" s="14"/>
      <c r="D3" s="51" t="s">
        <v>22</v>
      </c>
      <c r="E3" s="51"/>
      <c r="F3" s="51"/>
    </row>
    <row r="4" spans="1:7">
      <c r="A4" s="11"/>
      <c r="B4" s="12"/>
      <c r="D4" s="51" t="s">
        <v>27</v>
      </c>
      <c r="E4" s="51"/>
      <c r="F4" s="51"/>
      <c r="G4" s="13"/>
    </row>
    <row r="5" spans="1:7" ht="6" customHeight="1">
      <c r="A5" s="11"/>
      <c r="B5" s="12"/>
      <c r="D5" s="21"/>
      <c r="E5" s="21"/>
      <c r="F5" s="21"/>
      <c r="G5" s="13"/>
    </row>
    <row r="6" spans="1:7">
      <c r="A6" s="50" t="s">
        <v>15</v>
      </c>
      <c r="B6" s="50"/>
      <c r="C6" s="50"/>
      <c r="D6" s="50"/>
      <c r="E6" s="50"/>
      <c r="F6" s="50"/>
    </row>
    <row r="7" spans="1:7">
      <c r="A7" s="50" t="s">
        <v>0</v>
      </c>
      <c r="B7" s="50"/>
      <c r="C7" s="50"/>
      <c r="D7" s="50"/>
      <c r="E7" s="50"/>
      <c r="F7" s="50"/>
    </row>
    <row r="8" spans="1:7">
      <c r="A8" s="50" t="s">
        <v>40</v>
      </c>
      <c r="B8" s="50"/>
      <c r="C8" s="50"/>
      <c r="D8" s="50"/>
      <c r="E8" s="50"/>
      <c r="F8" s="50"/>
    </row>
    <row r="9" spans="1:7" ht="10.5" customHeight="1">
      <c r="A9" s="22"/>
      <c r="B9" s="22"/>
      <c r="C9" s="22"/>
      <c r="D9" s="22"/>
      <c r="E9" s="22"/>
      <c r="F9" s="22"/>
    </row>
    <row r="10" spans="1:7">
      <c r="A10" s="49">
        <v>15589000000</v>
      </c>
      <c r="B10" s="49"/>
      <c r="C10" s="22"/>
      <c r="D10" s="22"/>
      <c r="E10" s="22"/>
      <c r="F10" s="22"/>
    </row>
    <row r="11" spans="1:7">
      <c r="A11" s="23" t="s">
        <v>20</v>
      </c>
      <c r="B11" s="24"/>
      <c r="C11" s="22"/>
      <c r="D11" s="22"/>
      <c r="E11" s="22"/>
      <c r="F11" s="22"/>
    </row>
    <row r="12" spans="1:7" ht="6" customHeight="1">
      <c r="A12" s="20"/>
      <c r="B12" s="20"/>
      <c r="C12" s="20"/>
      <c r="D12" s="20"/>
      <c r="E12" s="20"/>
      <c r="F12" s="20"/>
    </row>
    <row r="13" spans="1:7" ht="62.4" customHeight="1">
      <c r="A13" s="47" t="s">
        <v>14</v>
      </c>
      <c r="B13" s="47" t="s">
        <v>1</v>
      </c>
      <c r="C13" s="47" t="s">
        <v>2</v>
      </c>
      <c r="D13" s="47" t="s">
        <v>37</v>
      </c>
      <c r="E13" s="48" t="s">
        <v>41</v>
      </c>
      <c r="F13" s="48" t="s">
        <v>16</v>
      </c>
    </row>
    <row r="14" spans="1:7" ht="31.2">
      <c r="A14" s="42"/>
      <c r="B14" s="42"/>
      <c r="C14" s="43" t="s">
        <v>38</v>
      </c>
      <c r="D14" s="44">
        <v>574837.21</v>
      </c>
      <c r="E14" s="26"/>
      <c r="F14" s="19"/>
    </row>
    <row r="15" spans="1:7">
      <c r="A15" s="15"/>
      <c r="B15" s="15"/>
      <c r="C15" s="15" t="s">
        <v>3</v>
      </c>
      <c r="D15" s="60">
        <f>D17+D18</f>
        <v>1350000</v>
      </c>
      <c r="E15" s="26">
        <f>E17+E18</f>
        <v>498221.71</v>
      </c>
      <c r="F15" s="19">
        <f t="shared" ref="F15:F36" si="0">E15/D15</f>
        <v>0.36905311851851852</v>
      </c>
    </row>
    <row r="16" spans="1:7">
      <c r="A16" s="16"/>
      <c r="B16" s="16"/>
      <c r="C16" s="16" t="s">
        <v>4</v>
      </c>
      <c r="D16" s="33"/>
      <c r="E16" s="30"/>
      <c r="F16" s="18"/>
    </row>
    <row r="17" spans="1:6">
      <c r="A17" s="17">
        <v>19010000</v>
      </c>
      <c r="B17" s="17"/>
      <c r="C17" s="17" t="s">
        <v>5</v>
      </c>
      <c r="D17" s="61">
        <v>350000</v>
      </c>
      <c r="E17" s="30">
        <f>107167.14+33128.61+3999.64</f>
        <v>144295.39000000001</v>
      </c>
      <c r="F17" s="18">
        <f t="shared" si="0"/>
        <v>0.41227254285714288</v>
      </c>
    </row>
    <row r="18" spans="1:6" ht="78">
      <c r="A18" s="17">
        <v>24062100</v>
      </c>
      <c r="B18" s="17"/>
      <c r="C18" s="9" t="s">
        <v>6</v>
      </c>
      <c r="D18" s="61">
        <v>1000000</v>
      </c>
      <c r="E18" s="30">
        <f>353926.32</f>
        <v>353926.32</v>
      </c>
      <c r="F18" s="18">
        <f t="shared" si="0"/>
        <v>0.35392632000000002</v>
      </c>
    </row>
    <row r="19" spans="1:6">
      <c r="A19" s="15"/>
      <c r="B19" s="15"/>
      <c r="C19" s="15" t="s">
        <v>7</v>
      </c>
      <c r="D19" s="26">
        <f>D20</f>
        <v>1924837.21</v>
      </c>
      <c r="E19" s="26">
        <f>E20</f>
        <v>0</v>
      </c>
      <c r="F19" s="19">
        <f t="shared" si="0"/>
        <v>0</v>
      </c>
    </row>
    <row r="20" spans="1:6" ht="31.2">
      <c r="A20" s="7">
        <v>8340</v>
      </c>
      <c r="B20" s="5" t="s">
        <v>8</v>
      </c>
      <c r="C20" s="3" t="s">
        <v>9</v>
      </c>
      <c r="D20" s="26">
        <f>D22+D30</f>
        <v>1924837.21</v>
      </c>
      <c r="E20" s="26">
        <f>E22+E30</f>
        <v>0</v>
      </c>
      <c r="F20" s="19">
        <f t="shared" si="0"/>
        <v>0</v>
      </c>
    </row>
    <row r="21" spans="1:6" ht="16.2">
      <c r="A21" s="15"/>
      <c r="B21" s="15"/>
      <c r="C21" s="4" t="s">
        <v>10</v>
      </c>
      <c r="D21" s="60"/>
      <c r="E21" s="27"/>
      <c r="F21" s="28"/>
    </row>
    <row r="22" spans="1:6" ht="16.2">
      <c r="A22" s="15"/>
      <c r="B22" s="15"/>
      <c r="C22" s="6" t="s">
        <v>11</v>
      </c>
      <c r="D22" s="27">
        <f>D23+D28</f>
        <v>745500</v>
      </c>
      <c r="E22" s="27">
        <f>E23+E28</f>
        <v>0</v>
      </c>
      <c r="F22" s="28">
        <f t="shared" si="0"/>
        <v>0</v>
      </c>
    </row>
    <row r="23" spans="1:6" ht="46.8">
      <c r="A23" s="8" t="s">
        <v>12</v>
      </c>
      <c r="B23" s="8" t="s">
        <v>8</v>
      </c>
      <c r="C23" s="29" t="s">
        <v>28</v>
      </c>
      <c r="D23" s="30">
        <f>D24+D25+D26+D27</f>
        <v>495500</v>
      </c>
      <c r="E23" s="30">
        <f>E24+E25+E26+E27</f>
        <v>0</v>
      </c>
      <c r="F23" s="18">
        <f t="shared" si="0"/>
        <v>0</v>
      </c>
    </row>
    <row r="24" spans="1:6" ht="46.8">
      <c r="A24" s="31"/>
      <c r="B24" s="31"/>
      <c r="C24" s="32" t="s">
        <v>19</v>
      </c>
      <c r="D24" s="62">
        <v>350000</v>
      </c>
      <c r="E24" s="33">
        <v>0</v>
      </c>
      <c r="F24" s="45">
        <f t="shared" si="0"/>
        <v>0</v>
      </c>
    </row>
    <row r="25" spans="1:6" ht="62.4">
      <c r="A25" s="31"/>
      <c r="B25" s="31"/>
      <c r="C25" s="32" t="s">
        <v>29</v>
      </c>
      <c r="D25" s="33">
        <v>53500</v>
      </c>
      <c r="E25" s="33">
        <v>0</v>
      </c>
      <c r="F25" s="45">
        <f t="shared" si="0"/>
        <v>0</v>
      </c>
    </row>
    <row r="26" spans="1:6" ht="31.2">
      <c r="A26" s="31"/>
      <c r="B26" s="31"/>
      <c r="C26" s="32" t="s">
        <v>30</v>
      </c>
      <c r="D26" s="33">
        <v>45000</v>
      </c>
      <c r="E26" s="33">
        <v>0</v>
      </c>
      <c r="F26" s="45">
        <f t="shared" si="0"/>
        <v>0</v>
      </c>
    </row>
    <row r="27" spans="1:6" ht="62.4">
      <c r="A27" s="31"/>
      <c r="B27" s="31"/>
      <c r="C27" s="32" t="s">
        <v>31</v>
      </c>
      <c r="D27" s="33">
        <v>47000</v>
      </c>
      <c r="E27" s="46">
        <v>0</v>
      </c>
      <c r="F27" s="45">
        <f t="shared" si="0"/>
        <v>0</v>
      </c>
    </row>
    <row r="28" spans="1:6" ht="46.8">
      <c r="A28" s="8" t="s">
        <v>13</v>
      </c>
      <c r="B28" s="8" t="s">
        <v>8</v>
      </c>
      <c r="C28" s="34" t="s">
        <v>32</v>
      </c>
      <c r="D28" s="35">
        <f>D29</f>
        <v>250000</v>
      </c>
      <c r="E28" s="35">
        <f>E29</f>
        <v>0</v>
      </c>
      <c r="F28" s="18">
        <f t="shared" si="0"/>
        <v>0</v>
      </c>
    </row>
    <row r="29" spans="1:6" ht="31.2">
      <c r="A29" s="31"/>
      <c r="B29" s="31"/>
      <c r="C29" s="32" t="s">
        <v>33</v>
      </c>
      <c r="D29" s="33">
        <v>250000</v>
      </c>
      <c r="E29" s="46">
        <v>0</v>
      </c>
      <c r="F29" s="45">
        <f t="shared" si="0"/>
        <v>0</v>
      </c>
    </row>
    <row r="30" spans="1:6" ht="16.2">
      <c r="A30" s="15"/>
      <c r="B30" s="15"/>
      <c r="C30" s="36" t="s">
        <v>17</v>
      </c>
      <c r="D30" s="37">
        <f>D31+D35</f>
        <v>1179337.21</v>
      </c>
      <c r="E30" s="37">
        <f>E31+E35</f>
        <v>0</v>
      </c>
      <c r="F30" s="28">
        <f t="shared" si="0"/>
        <v>0</v>
      </c>
    </row>
    <row r="31" spans="1:6" ht="46.8">
      <c r="A31" s="8" t="s">
        <v>13</v>
      </c>
      <c r="B31" s="8" t="s">
        <v>8</v>
      </c>
      <c r="C31" s="34" t="s">
        <v>32</v>
      </c>
      <c r="D31" s="35">
        <f>D32+D33+D34</f>
        <v>976750.47</v>
      </c>
      <c r="E31" s="35">
        <f>E32+E33+E34</f>
        <v>0</v>
      </c>
      <c r="F31" s="18">
        <f t="shared" si="0"/>
        <v>0</v>
      </c>
    </row>
    <row r="32" spans="1:6" ht="78">
      <c r="A32" s="31"/>
      <c r="B32" s="31"/>
      <c r="C32" s="38" t="s">
        <v>23</v>
      </c>
      <c r="D32" s="39">
        <v>134495.37</v>
      </c>
      <c r="E32" s="39">
        <v>0</v>
      </c>
      <c r="F32" s="18">
        <f t="shared" si="0"/>
        <v>0</v>
      </c>
    </row>
    <row r="33" spans="1:6" ht="78">
      <c r="A33" s="31"/>
      <c r="B33" s="31"/>
      <c r="C33" s="38" t="s">
        <v>34</v>
      </c>
      <c r="D33" s="39">
        <v>92255.1</v>
      </c>
      <c r="E33" s="33">
        <v>0</v>
      </c>
      <c r="F33" s="18">
        <f t="shared" si="0"/>
        <v>0</v>
      </c>
    </row>
    <row r="34" spans="1:6" ht="62.4">
      <c r="A34" s="31"/>
      <c r="B34" s="31"/>
      <c r="C34" s="40" t="s">
        <v>35</v>
      </c>
      <c r="D34" s="62">
        <f>1000000-250000</f>
        <v>750000</v>
      </c>
      <c r="E34" s="46">
        <v>0</v>
      </c>
      <c r="F34" s="18">
        <f t="shared" si="0"/>
        <v>0</v>
      </c>
    </row>
    <row r="35" spans="1:6" ht="46.8">
      <c r="A35" s="8" t="s">
        <v>26</v>
      </c>
      <c r="B35" s="8" t="s">
        <v>8</v>
      </c>
      <c r="C35" s="34" t="s">
        <v>36</v>
      </c>
      <c r="D35" s="35">
        <f>D36+D37</f>
        <v>202586.74</v>
      </c>
      <c r="E35" s="35">
        <f>E36+E37</f>
        <v>0</v>
      </c>
      <c r="F35" s="18">
        <f t="shared" si="0"/>
        <v>0</v>
      </c>
    </row>
    <row r="36" spans="1:6" ht="81" customHeight="1">
      <c r="A36" s="31"/>
      <c r="B36" s="31"/>
      <c r="C36" s="38" t="s">
        <v>24</v>
      </c>
      <c r="D36" s="41">
        <v>111493.37</v>
      </c>
      <c r="E36" s="41">
        <v>0</v>
      </c>
      <c r="F36" s="45">
        <f t="shared" si="0"/>
        <v>0</v>
      </c>
    </row>
    <row r="37" spans="1:6" ht="82.2" customHeight="1">
      <c r="A37" s="31"/>
      <c r="B37" s="31"/>
      <c r="C37" s="38" t="s">
        <v>25</v>
      </c>
      <c r="D37" s="41">
        <v>91093.37</v>
      </c>
      <c r="E37" s="41">
        <v>0</v>
      </c>
      <c r="F37" s="45">
        <f t="shared" ref="F37" si="1">E37/D37</f>
        <v>0</v>
      </c>
    </row>
    <row r="38" spans="1:6">
      <c r="A38" s="53"/>
      <c r="B38" s="53"/>
      <c r="C38" s="54"/>
      <c r="D38" s="55"/>
      <c r="E38" s="2"/>
      <c r="F38" s="2"/>
    </row>
    <row r="39" spans="1:6" s="2" customFormat="1">
      <c r="A39" s="56" t="s">
        <v>42</v>
      </c>
      <c r="B39" s="57"/>
      <c r="C39" s="58"/>
      <c r="D39" s="59"/>
      <c r="E39" s="2" t="s">
        <v>18</v>
      </c>
    </row>
    <row r="40" spans="1:6">
      <c r="D40" s="1"/>
    </row>
  </sheetData>
  <mergeCells count="8">
    <mergeCell ref="A10:B10"/>
    <mergeCell ref="A8:F8"/>
    <mergeCell ref="D4:F4"/>
    <mergeCell ref="A1:B1"/>
    <mergeCell ref="A6:F6"/>
    <mergeCell ref="A7:F7"/>
    <mergeCell ref="D1:F1"/>
    <mergeCell ref="D3:F3"/>
  </mergeCells>
  <pageMargins left="0.78740157480314965" right="0.39370078740157483" top="0.39370078740157483" bottom="0.39370078740157483" header="0.15748031496062992" footer="0.15748031496062992"/>
  <pageSetup paperSize="9" scale="87" fitToHeight="3" orientation="portrait" r:id="rId1"/>
  <rowBreaks count="1" manualBreakCount="1"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ФОНПС!Заголовки_для_печати</vt:lpstr>
      <vt:lpstr>ФОНПС!Область_печати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2022-07-21T13:14:26Z</cp:lastPrinted>
  <dcterms:created xsi:type="dcterms:W3CDTF">2019-04-10T18:00:09Z</dcterms:created>
  <dcterms:modified xsi:type="dcterms:W3CDTF">2022-10-03T13:38:33Z</dcterms:modified>
</cp:coreProperties>
</file>