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2\ПРОГРАМА ЦИВІЛЬНИЙ ЗАХИСТ (ДСНС)\12. Наступне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Print_Titles" localSheetId="0">Лист1!$5:$8</definedName>
    <definedName name="_xlnm.Print_Area" localSheetId="0">Лист1!$A$1:$J$30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I26" i="1" l="1"/>
  <c r="G26" i="1"/>
  <c r="J19" i="1"/>
  <c r="J20" i="1"/>
  <c r="J21" i="1"/>
  <c r="J22" i="1"/>
  <c r="J16" i="1"/>
  <c r="G16" i="1"/>
  <c r="J25" i="1" l="1"/>
  <c r="J26" i="1" l="1"/>
  <c r="J12" i="1"/>
  <c r="J24" i="1" l="1"/>
  <c r="I36" i="1" l="1"/>
  <c r="G36" i="1"/>
  <c r="J13" i="1"/>
  <c r="I11" i="1" l="1"/>
  <c r="G11" i="1" l="1"/>
  <c r="J14" i="1" l="1"/>
  <c r="J11" i="1" l="1"/>
</calcChain>
</file>

<file path=xl/sharedStrings.xml><?xml version="1.0" encoding="utf-8"?>
<sst xmlns="http://schemas.openxmlformats.org/spreadsheetml/2006/main" count="59" uniqueCount="44">
  <si>
    <t>Найменування завдань</t>
  </si>
  <si>
    <t>Найменування заходу</t>
  </si>
  <si>
    <t>Головний розпорядник коштів, відповідальний виконавець</t>
  </si>
  <si>
    <t>Джерела фінансування</t>
  </si>
  <si>
    <t>Прогнозований обсяг фінансових ресурсів для виконання завдань, тис. грн</t>
  </si>
  <si>
    <t>у тому числі за роками</t>
  </si>
  <si>
    <t>Разом</t>
  </si>
  <si>
    <t>Бюджет Чорноморської міської територіальної громади</t>
  </si>
  <si>
    <t>№ з/п</t>
  </si>
  <si>
    <t>діюча редакція</t>
  </si>
  <si>
    <t>проєкт</t>
  </si>
  <si>
    <t>ПОРІВНЯЛЬНА ТАБЛИЦЯ</t>
  </si>
  <si>
    <t xml:space="preserve">                                   Чорноморської міської територіальної громади на 2021-2025 роки (зі змінами та доповненнями)                        </t>
  </si>
  <si>
    <t xml:space="preserve">до кошторису фінансування заходів, визначених Міською цільовою соціальною програмою розвитку цивільного захисту </t>
  </si>
  <si>
    <t>. . .</t>
  </si>
  <si>
    <t>4.</t>
  </si>
  <si>
    <t>Відхилення, тис. грн</t>
  </si>
  <si>
    <t>…</t>
  </si>
  <si>
    <t>Створення безпечних умов в захисних спорудах цивільного захисту (цивільної оборони)  - бомбосховищах, укриттях тощо  для прийняття жителів Чорноморської міської територіальної громади  у разі такої необхідності</t>
  </si>
  <si>
    <t xml:space="preserve">Начальник фінансового управління </t>
  </si>
  <si>
    <t>Ольга ЯКОВЕНКО</t>
  </si>
  <si>
    <t>Виконавчий комітет  Чорноморської міської ради Одеського району Одеської області
КНП "Чорноморська лікарня" Чорноморської міської ради Одеського району Одеської області</t>
  </si>
  <si>
    <t>Придбання матеріалів для ремонту тепло-, водо-, електромереж та придбання матеріалів, будівельних матеріалів, інвентарю та інструментів для проведення ремонтних робіт господарським способом вбудованої захисної споруди цивільного захисту (цивільної оборони) (сховища) в будівлі поліклініки за адресою: Одеська область, м.Чорноморськ, вул.1 Травня, 1</t>
  </si>
  <si>
    <t xml:space="preserve">9. </t>
  </si>
  <si>
    <t>Безперешкодне управління виконавчими органами Чорноморської міської ради Одеського району Одеської області та об'єктами критичної інфраструктури Чорноморської міської ради в період дії правового режиму воєнного стану</t>
  </si>
  <si>
    <t>Виконавчий комітет  Чорноморської міської ради Одеського району Одеської області</t>
  </si>
  <si>
    <t>Роботи з підсилення GSM сигналу в приміщенні захисної споруди цивільного захисту (сховища) будівлі  поліклініки за адресою: Одеська область, м.Чорноморськ, вул. 1 Травня, 1</t>
  </si>
  <si>
    <t>Придбання радіостанцій, акумуляторної батареї, оренда ретранслятора і базової станції</t>
  </si>
  <si>
    <t>Реконструкція приміщення сховища в будівлі за адресою: Одеська область, Одеський район, м. Чорноморськ, вул. 1 Травня, 2/198-Н. Проєктні роботи</t>
  </si>
  <si>
    <t>Управління капітального будівництва Чорноморської міської ради Одеського району Одеської області</t>
  </si>
  <si>
    <t>Капітальний ремонт приміщень підвального поверху адміністративної будівлі виконавчого комітету Чорноморської міської ради Одеського району Одеської області для облаштування укриття за адресою: Одеська область, м.Чорноморськ, проспект Миру, 33</t>
  </si>
  <si>
    <t>10.</t>
  </si>
  <si>
    <t>Придбання систем та засобів оповіщення та інформування населення, запчастин та матеріалів для їх ремонту та модернізації, оплата послуг з їх впровадження (встановлення), ремонту та технічного обслуговування</t>
  </si>
  <si>
    <t>Розробка та встановлення комплексу автоматичної дистанційної системи управління оповіщення населення Чорноморської територіальної громади про початок та відбій сигналу "ПОВІТРЯНА ТРИВОГА"</t>
  </si>
  <si>
    <t>Відділ комунального господарства та благоустрою Чорноморської міської ради Одеського району Одеської області;
КП "МУЖКГ" Чорноморської міської ради Одеського району Одеської області</t>
  </si>
  <si>
    <t>8.</t>
  </si>
  <si>
    <t>Підготовка об’єктів критичної інфраструктури до осінньо-зимового періоду 2022/2023 року в умовах особливого періоду, улаштування пунктів обігріву</t>
  </si>
  <si>
    <t xml:space="preserve">Придбання наметів та джерел резервного живлення, пально-мастильних матеріалів, оплата інших енергоносіїв, які використовуються в процесі виробництва теплоенергії або іншого виду енергії (дрова) для створення пунктів обігріву в особливий період </t>
  </si>
  <si>
    <t>Відділ комунального господарства та благоустрою Чорноморської міської ради Одеського району Одеської області, всього -</t>
  </si>
  <si>
    <t xml:space="preserve">в тому числі за відповідальними виконавцями: </t>
  </si>
  <si>
    <t>КП "Чорноморськводоканал" Чорноморської міської ради Одеського району Одеської області</t>
  </si>
  <si>
    <t>КП "Чорноморськтеплоенерго" Чорноморської міської ради Одеського району Одеської області</t>
  </si>
  <si>
    <t xml:space="preserve"> КП "МУЖКГ" Чорноморської міської ради Одеського району Одеської області</t>
  </si>
  <si>
    <t>КП "Зеленгосп" Чорноморської міської ради Одеського району Одеської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</si>
</sst>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"/>
    <numFmt numFmtId="166" formatCode="#,##0.000"/>
    <numFmt numFmtId="167" formatCode="0.000"/>
    <numFmt numFmtId="168" formatCode="#,##0.00000"/>
  </numFmts>
  <fonts count="1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5" fillId="0" borderId="0" xfId="0" applyFont="1"/>
    <xf numFmtId="166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0" fillId="0" borderId="1" xfId="0" applyBorder="1"/>
    <xf numFmtId="0" fontId="8" fillId="0" borderId="0" xfId="0" applyFont="1"/>
    <xf numFmtId="167" fontId="0" fillId="0" borderId="0" xfId="0" applyNumberFormat="1"/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center"/>
    </xf>
    <xf numFmtId="168" fontId="2" fillId="0" borderId="1" xfId="0" applyNumberFormat="1" applyFont="1" applyBorder="1" applyAlignment="1">
      <alignment horizontal="center" vertical="center" wrapText="1"/>
    </xf>
    <xf numFmtId="166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68" fontId="0" fillId="0" borderId="0" xfId="0" applyNumberFormat="1"/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68" fontId="7" fillId="0" borderId="1" xfId="0" applyNumberFormat="1" applyFont="1" applyBorder="1" applyAlignment="1">
      <alignment horizontal="center" vertical="center" wrapText="1"/>
    </xf>
    <xf numFmtId="168" fontId="7" fillId="0" borderId="1" xfId="0" applyNumberFormat="1" applyFont="1" applyBorder="1" applyAlignment="1">
      <alignment horizontal="center" vertical="center"/>
    </xf>
    <xf numFmtId="0" fontId="9" fillId="0" borderId="0" xfId="0" applyFont="1"/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5" fillId="0" borderId="0" xfId="0" applyFont="1" applyAlignment="1">
      <alignment horizontal="left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textRotation="90"/>
    </xf>
  </cellXfs>
  <cellStyles count="2">
    <cellStyle name="Звичайний" xfId="0" builtinId="0"/>
    <cellStyle name="Обычный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view="pageBreakPreview" zoomScale="66" zoomScaleNormal="100" zoomScaleSheetLayoutView="66" workbookViewId="0">
      <pane xSplit="5" ySplit="8" topLeftCell="F15" activePane="bottomRight" state="frozen"/>
      <selection pane="topRight" activeCell="F1" sqref="F1"/>
      <selection pane="bottomLeft" activeCell="A9" sqref="A9"/>
      <selection pane="bottomRight" activeCell="N16" sqref="N16"/>
    </sheetView>
  </sheetViews>
  <sheetFormatPr defaultRowHeight="15" x14ac:dyDescent="0.25"/>
  <cols>
    <col min="1" max="1" width="5.140625" customWidth="1"/>
    <col min="2" max="2" width="27" customWidth="1"/>
    <col min="3" max="3" width="38.5703125" customWidth="1"/>
    <col min="4" max="4" width="30.7109375" customWidth="1"/>
    <col min="5" max="5" width="17.5703125" customWidth="1"/>
    <col min="6" max="6" width="13" customWidth="1"/>
    <col min="7" max="7" width="14.7109375" customWidth="1"/>
    <col min="8" max="8" width="14.42578125" customWidth="1"/>
    <col min="9" max="9" width="13.28515625" customWidth="1"/>
    <col min="10" max="10" width="12.85546875" customWidth="1"/>
  </cols>
  <sheetData>
    <row r="1" spans="1:10" ht="15.75" x14ac:dyDescent="0.25">
      <c r="A1" s="46" t="s">
        <v>11</v>
      </c>
      <c r="B1" s="46"/>
      <c r="C1" s="46"/>
      <c r="D1" s="46"/>
      <c r="E1" s="46"/>
      <c r="F1" s="46"/>
      <c r="G1" s="46"/>
      <c r="H1" s="46"/>
      <c r="I1" s="46"/>
    </row>
    <row r="2" spans="1:10" ht="15.75" x14ac:dyDescent="0.25">
      <c r="A2" s="47" t="s">
        <v>13</v>
      </c>
      <c r="B2" s="47"/>
      <c r="C2" s="47"/>
      <c r="D2" s="47"/>
      <c r="E2" s="47"/>
      <c r="F2" s="47"/>
      <c r="G2" s="47"/>
      <c r="H2" s="47"/>
      <c r="I2" s="47"/>
    </row>
    <row r="3" spans="1:10" ht="15.75" x14ac:dyDescent="0.25">
      <c r="A3" s="48" t="s">
        <v>12</v>
      </c>
      <c r="B3" s="48"/>
      <c r="C3" s="48"/>
      <c r="D3" s="48"/>
      <c r="E3" s="48"/>
      <c r="F3" s="48"/>
      <c r="G3" s="48"/>
      <c r="H3" s="48"/>
      <c r="I3" s="48"/>
    </row>
    <row r="4" spans="1:10" ht="8.25" customHeight="1" x14ac:dyDescent="0.25">
      <c r="A4" s="5"/>
      <c r="B4" s="5"/>
      <c r="C4" s="5"/>
      <c r="D4" s="5"/>
      <c r="E4" s="5"/>
      <c r="F4" s="5"/>
      <c r="G4" s="5"/>
      <c r="H4" s="5"/>
      <c r="I4" s="5"/>
    </row>
    <row r="5" spans="1:10" ht="39.75" customHeight="1" x14ac:dyDescent="0.25">
      <c r="A5" s="41" t="s">
        <v>8</v>
      </c>
      <c r="B5" s="41" t="s">
        <v>0</v>
      </c>
      <c r="C5" s="41" t="s">
        <v>1</v>
      </c>
      <c r="D5" s="41" t="s">
        <v>2</v>
      </c>
      <c r="E5" s="41" t="s">
        <v>3</v>
      </c>
      <c r="F5" s="41" t="s">
        <v>4</v>
      </c>
      <c r="G5" s="41"/>
      <c r="H5" s="41" t="s">
        <v>5</v>
      </c>
      <c r="I5" s="41"/>
      <c r="J5" s="57" t="s">
        <v>16</v>
      </c>
    </row>
    <row r="6" spans="1:10" ht="40.5" customHeight="1" x14ac:dyDescent="0.25">
      <c r="A6" s="41"/>
      <c r="B6" s="41"/>
      <c r="C6" s="41"/>
      <c r="D6" s="41"/>
      <c r="E6" s="41"/>
      <c r="F6" s="41"/>
      <c r="G6" s="41"/>
      <c r="H6" s="1">
        <v>2022</v>
      </c>
      <c r="I6" s="1">
        <v>2022</v>
      </c>
      <c r="J6" s="57"/>
    </row>
    <row r="7" spans="1:10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57"/>
    </row>
    <row r="8" spans="1:10" ht="25.5" x14ac:dyDescent="0.25">
      <c r="A8" s="42"/>
      <c r="B8" s="42"/>
      <c r="C8" s="42"/>
      <c r="D8" s="42"/>
      <c r="E8" s="42"/>
      <c r="F8" s="2" t="s">
        <v>9</v>
      </c>
      <c r="G8" s="4" t="s">
        <v>10</v>
      </c>
      <c r="H8" s="2" t="s">
        <v>9</v>
      </c>
      <c r="I8" s="4" t="s">
        <v>10</v>
      </c>
      <c r="J8" s="57"/>
    </row>
    <row r="9" spans="1:10" ht="15" customHeight="1" x14ac:dyDescent="0.25">
      <c r="A9" s="49" t="s">
        <v>14</v>
      </c>
      <c r="B9" s="54"/>
      <c r="C9" s="54"/>
      <c r="D9" s="54"/>
      <c r="E9" s="54"/>
      <c r="F9" s="54"/>
      <c r="G9" s="54"/>
      <c r="H9" s="54"/>
      <c r="I9" s="50"/>
      <c r="J9" s="13"/>
    </row>
    <row r="10" spans="1:10" ht="16.149999999999999" customHeight="1" x14ac:dyDescent="0.25">
      <c r="A10" s="55" t="s">
        <v>15</v>
      </c>
      <c r="B10" s="55" t="s">
        <v>18</v>
      </c>
      <c r="C10" s="49" t="s">
        <v>17</v>
      </c>
      <c r="D10" s="50"/>
      <c r="E10" s="38"/>
      <c r="F10" s="51" t="s">
        <v>17</v>
      </c>
      <c r="G10" s="52"/>
      <c r="H10" s="52"/>
      <c r="I10" s="52"/>
      <c r="J10" s="53"/>
    </row>
    <row r="11" spans="1:10" s="30" customFormat="1" ht="128.25" customHeight="1" x14ac:dyDescent="0.25">
      <c r="A11" s="56"/>
      <c r="B11" s="56"/>
      <c r="C11" s="25" t="s">
        <v>22</v>
      </c>
      <c r="D11" s="26" t="s">
        <v>21</v>
      </c>
      <c r="E11" s="38" t="s">
        <v>7</v>
      </c>
      <c r="F11" s="27">
        <v>2000</v>
      </c>
      <c r="G11" s="27">
        <f>2000+1440</f>
        <v>3440</v>
      </c>
      <c r="H11" s="27">
        <v>350</v>
      </c>
      <c r="I11" s="28">
        <f>350-145.91132</f>
        <v>204.08868000000001</v>
      </c>
      <c r="J11" s="29">
        <f t="shared" ref="J11:J13" si="0">I11-H11</f>
        <v>-145.91131999999999</v>
      </c>
    </row>
    <row r="12" spans="1:10" s="30" customFormat="1" ht="128.25" customHeight="1" x14ac:dyDescent="0.25">
      <c r="A12" s="56"/>
      <c r="B12" s="56"/>
      <c r="C12" s="35" t="s">
        <v>28</v>
      </c>
      <c r="D12" s="31" t="s">
        <v>29</v>
      </c>
      <c r="E12" s="31" t="s">
        <v>7</v>
      </c>
      <c r="F12" s="27"/>
      <c r="G12" s="27">
        <v>950</v>
      </c>
      <c r="H12" s="27"/>
      <c r="I12" s="27">
        <v>950</v>
      </c>
      <c r="J12" s="32">
        <f>I12-H12</f>
        <v>950</v>
      </c>
    </row>
    <row r="13" spans="1:10" s="30" customFormat="1" ht="107.25" customHeight="1" x14ac:dyDescent="0.25">
      <c r="A13" s="56"/>
      <c r="B13" s="56"/>
      <c r="C13" s="25" t="s">
        <v>26</v>
      </c>
      <c r="D13" s="26" t="s">
        <v>21</v>
      </c>
      <c r="E13" s="31" t="s">
        <v>7</v>
      </c>
      <c r="F13" s="27">
        <v>0</v>
      </c>
      <c r="G13" s="27">
        <v>49</v>
      </c>
      <c r="H13" s="27">
        <v>0</v>
      </c>
      <c r="I13" s="27">
        <v>49</v>
      </c>
      <c r="J13" s="32">
        <f t="shared" si="0"/>
        <v>49</v>
      </c>
    </row>
    <row r="14" spans="1:10" s="30" customFormat="1" ht="116.25" customHeight="1" x14ac:dyDescent="0.25">
      <c r="A14" s="56"/>
      <c r="B14" s="56"/>
      <c r="C14" s="25" t="s">
        <v>30</v>
      </c>
      <c r="D14" s="26" t="s">
        <v>29</v>
      </c>
      <c r="E14" s="31" t="s">
        <v>7</v>
      </c>
      <c r="F14" s="27">
        <v>1469</v>
      </c>
      <c r="G14" s="33">
        <v>3489.1950000000002</v>
      </c>
      <c r="H14" s="27">
        <v>1469</v>
      </c>
      <c r="I14" s="33">
        <v>3489.1950000000002</v>
      </c>
      <c r="J14" s="34">
        <f t="shared" ref="J14:J16" si="1">I14-H14</f>
        <v>2020.1950000000002</v>
      </c>
    </row>
    <row r="15" spans="1:10" ht="16.149999999999999" customHeight="1" x14ac:dyDescent="0.25">
      <c r="A15" s="43" t="s">
        <v>17</v>
      </c>
      <c r="B15" s="44"/>
      <c r="C15" s="44"/>
      <c r="D15" s="44"/>
      <c r="E15" s="44"/>
      <c r="F15" s="44"/>
      <c r="G15" s="44"/>
      <c r="H15" s="44"/>
      <c r="I15" s="44"/>
      <c r="J15" s="45"/>
    </row>
    <row r="16" spans="1:10" ht="63.75" customHeight="1" x14ac:dyDescent="0.25">
      <c r="A16" s="42" t="s">
        <v>35</v>
      </c>
      <c r="B16" s="42" t="s">
        <v>36</v>
      </c>
      <c r="C16" s="42" t="s">
        <v>37</v>
      </c>
      <c r="D16" s="31" t="s">
        <v>29</v>
      </c>
      <c r="E16" s="31" t="s">
        <v>7</v>
      </c>
      <c r="F16" s="18">
        <v>4088.9580000000001</v>
      </c>
      <c r="G16" s="18">
        <f>4088.958+96.6</f>
        <v>4185.558</v>
      </c>
      <c r="H16" s="18">
        <v>4088.96</v>
      </c>
      <c r="I16" s="18">
        <v>4185.5600000000004</v>
      </c>
      <c r="J16" s="34">
        <f t="shared" si="1"/>
        <v>96.600000000000364</v>
      </c>
    </row>
    <row r="17" spans="1:11" ht="77.25" customHeight="1" x14ac:dyDescent="0.25">
      <c r="A17" s="42"/>
      <c r="B17" s="42"/>
      <c r="C17" s="42"/>
      <c r="D17" s="31" t="s">
        <v>38</v>
      </c>
      <c r="E17" s="31" t="s">
        <v>7</v>
      </c>
      <c r="F17" s="18">
        <f>F19+F20+F21+F22</f>
        <v>301</v>
      </c>
      <c r="G17" s="18">
        <f>G19+G20+G21+G22</f>
        <v>942.4</v>
      </c>
      <c r="H17" s="18">
        <f>H19+H20+H21+H22</f>
        <v>301</v>
      </c>
      <c r="I17" s="18">
        <f>I19+I20+I21+I22</f>
        <v>942.4</v>
      </c>
      <c r="J17" s="34">
        <f>I17-H17</f>
        <v>641.4</v>
      </c>
    </row>
    <row r="18" spans="1:11" ht="33" customHeight="1" x14ac:dyDescent="0.25">
      <c r="A18" s="42"/>
      <c r="B18" s="42"/>
      <c r="C18" s="42"/>
      <c r="D18" s="36" t="s">
        <v>39</v>
      </c>
      <c r="E18" s="24"/>
      <c r="F18" s="18"/>
      <c r="G18" s="18"/>
      <c r="H18" s="18"/>
      <c r="I18" s="18"/>
      <c r="J18" s="34"/>
    </row>
    <row r="19" spans="1:11" ht="54" customHeight="1" x14ac:dyDescent="0.25">
      <c r="A19" s="42"/>
      <c r="B19" s="42"/>
      <c r="C19" s="42"/>
      <c r="D19" s="37" t="s">
        <v>40</v>
      </c>
      <c r="E19" s="24"/>
      <c r="F19" s="18">
        <v>101</v>
      </c>
      <c r="G19" s="18">
        <v>301</v>
      </c>
      <c r="H19" s="18">
        <v>101</v>
      </c>
      <c r="I19" s="18">
        <v>301</v>
      </c>
      <c r="J19" s="34">
        <f t="shared" ref="J19:J22" si="2">I19-H19</f>
        <v>200</v>
      </c>
    </row>
    <row r="20" spans="1:11" ht="69.75" customHeight="1" x14ac:dyDescent="0.25">
      <c r="A20" s="42"/>
      <c r="B20" s="42"/>
      <c r="C20" s="42"/>
      <c r="D20" s="37" t="s">
        <v>41</v>
      </c>
      <c r="E20" s="24"/>
      <c r="F20" s="18">
        <v>100</v>
      </c>
      <c r="G20" s="18">
        <v>300</v>
      </c>
      <c r="H20" s="18">
        <v>100</v>
      </c>
      <c r="I20" s="18">
        <v>300</v>
      </c>
      <c r="J20" s="34">
        <f t="shared" si="2"/>
        <v>200</v>
      </c>
    </row>
    <row r="21" spans="1:11" ht="53.25" customHeight="1" x14ac:dyDescent="0.25">
      <c r="A21" s="42"/>
      <c r="B21" s="42"/>
      <c r="C21" s="42"/>
      <c r="D21" s="37" t="s">
        <v>42</v>
      </c>
      <c r="E21" s="24"/>
      <c r="F21" s="18">
        <v>50</v>
      </c>
      <c r="G21" s="18">
        <v>291.39999999999998</v>
      </c>
      <c r="H21" s="18">
        <v>50</v>
      </c>
      <c r="I21" s="18">
        <v>291.39999999999998</v>
      </c>
      <c r="J21" s="34">
        <f t="shared" si="2"/>
        <v>241.39999999999998</v>
      </c>
    </row>
    <row r="22" spans="1:11" ht="52.5" customHeight="1" x14ac:dyDescent="0.25">
      <c r="A22" s="42"/>
      <c r="B22" s="42"/>
      <c r="C22" s="42"/>
      <c r="D22" s="37" t="s">
        <v>43</v>
      </c>
      <c r="E22" s="24"/>
      <c r="F22" s="18">
        <v>50</v>
      </c>
      <c r="G22" s="18">
        <v>50</v>
      </c>
      <c r="H22" s="18">
        <v>50</v>
      </c>
      <c r="I22" s="18">
        <v>50</v>
      </c>
      <c r="J22" s="34">
        <f t="shared" si="2"/>
        <v>0</v>
      </c>
    </row>
    <row r="23" spans="1:11" ht="16.149999999999999" customHeight="1" x14ac:dyDescent="0.25">
      <c r="A23" s="43" t="s">
        <v>17</v>
      </c>
      <c r="B23" s="44"/>
      <c r="C23" s="44"/>
      <c r="D23" s="44"/>
      <c r="E23" s="44"/>
      <c r="F23" s="44"/>
      <c r="G23" s="44"/>
      <c r="H23" s="44"/>
      <c r="I23" s="44"/>
      <c r="J23" s="45"/>
    </row>
    <row r="24" spans="1:11" s="14" customFormat="1" ht="114.75" x14ac:dyDescent="0.25">
      <c r="A24" s="16" t="s">
        <v>23</v>
      </c>
      <c r="B24" s="17" t="s">
        <v>24</v>
      </c>
      <c r="C24" s="17" t="s">
        <v>27</v>
      </c>
      <c r="D24" s="24" t="s">
        <v>25</v>
      </c>
      <c r="E24" s="22" t="s">
        <v>7</v>
      </c>
      <c r="F24" s="18">
        <v>0</v>
      </c>
      <c r="G24" s="18">
        <v>116.5</v>
      </c>
      <c r="H24" s="18">
        <v>0</v>
      </c>
      <c r="I24" s="18">
        <v>116.5</v>
      </c>
      <c r="J24" s="18">
        <f>I24-H24</f>
        <v>116.5</v>
      </c>
    </row>
    <row r="25" spans="1:11" s="14" customFormat="1" ht="115.5" customHeight="1" x14ac:dyDescent="0.25">
      <c r="A25" s="16" t="s">
        <v>31</v>
      </c>
      <c r="B25" s="36" t="s">
        <v>32</v>
      </c>
      <c r="C25" s="36" t="s">
        <v>33</v>
      </c>
      <c r="D25" s="31" t="s">
        <v>34</v>
      </c>
      <c r="E25" s="31" t="s">
        <v>7</v>
      </c>
      <c r="F25" s="18">
        <v>0</v>
      </c>
      <c r="G25" s="18">
        <v>100</v>
      </c>
      <c r="H25" s="18">
        <v>0</v>
      </c>
      <c r="I25" s="18">
        <v>100</v>
      </c>
      <c r="J25" s="18">
        <f>I25-H25</f>
        <v>100</v>
      </c>
    </row>
    <row r="26" spans="1:11" ht="13.15" customHeight="1" x14ac:dyDescent="0.25">
      <c r="A26" s="3"/>
      <c r="B26" s="41" t="s">
        <v>6</v>
      </c>
      <c r="C26" s="41"/>
      <c r="D26" s="41"/>
      <c r="E26" s="41"/>
      <c r="F26" s="7">
        <v>37030.675999999999</v>
      </c>
      <c r="G26" s="20">
        <f>37239.05868+950+-188.794+100+2020.195+96.6+200+200+200+41.4</f>
        <v>40858.45968</v>
      </c>
      <c r="H26" s="7">
        <v>30730.675999999999</v>
      </c>
      <c r="I26" s="20">
        <f>30939.05868+950-188.794+100+2020.195+96.6+200+200+200+41.4</f>
        <v>34558.45968</v>
      </c>
      <c r="J26" s="19">
        <f>I26-H26</f>
        <v>3827.7836800000005</v>
      </c>
      <c r="K26" s="15"/>
    </row>
    <row r="27" spans="1:11" ht="13.15" customHeight="1" x14ac:dyDescent="0.25">
      <c r="A27" s="8"/>
      <c r="B27" s="9"/>
      <c r="C27" s="9"/>
      <c r="D27" s="9"/>
      <c r="E27" s="9"/>
      <c r="F27" s="10"/>
      <c r="G27" s="10"/>
      <c r="H27" s="10"/>
      <c r="I27" s="11"/>
    </row>
    <row r="28" spans="1:11" ht="15" hidden="1" customHeight="1" x14ac:dyDescent="0.25">
      <c r="A28" s="40"/>
      <c r="B28" s="40"/>
      <c r="C28" s="40"/>
      <c r="D28" s="40"/>
      <c r="E28" s="40"/>
      <c r="F28" s="40"/>
      <c r="G28" s="40"/>
      <c r="H28" s="40"/>
      <c r="I28" s="40"/>
    </row>
    <row r="30" spans="1:11" s="6" customFormat="1" ht="20.45" customHeight="1" x14ac:dyDescent="0.25">
      <c r="B30" s="39" t="s">
        <v>19</v>
      </c>
      <c r="C30" s="39"/>
      <c r="D30" s="12"/>
      <c r="F30" s="6" t="s">
        <v>20</v>
      </c>
    </row>
    <row r="36" spans="7:9" x14ac:dyDescent="0.25">
      <c r="G36" s="23">
        <f>F26-G26</f>
        <v>-3827.7836800000005</v>
      </c>
      <c r="H36" s="21"/>
      <c r="I36" s="23">
        <f>H26-I26</f>
        <v>-3827.7836800000005</v>
      </c>
    </row>
  </sheetData>
  <mergeCells count="25">
    <mergeCell ref="A1:I1"/>
    <mergeCell ref="A2:I2"/>
    <mergeCell ref="A3:I3"/>
    <mergeCell ref="C10:D10"/>
    <mergeCell ref="F10:J10"/>
    <mergeCell ref="A9:I9"/>
    <mergeCell ref="A10:A14"/>
    <mergeCell ref="B10:B14"/>
    <mergeCell ref="J5:J8"/>
    <mergeCell ref="B30:C30"/>
    <mergeCell ref="A28:I28"/>
    <mergeCell ref="B26:E26"/>
    <mergeCell ref="A5:A6"/>
    <mergeCell ref="H5:I5"/>
    <mergeCell ref="F5:G6"/>
    <mergeCell ref="A8:E8"/>
    <mergeCell ref="B5:B6"/>
    <mergeCell ref="C5:C6"/>
    <mergeCell ref="D5:D6"/>
    <mergeCell ref="E5:E6"/>
    <mergeCell ref="A15:J15"/>
    <mergeCell ref="A16:A22"/>
    <mergeCell ref="B16:B22"/>
    <mergeCell ref="C16:C22"/>
    <mergeCell ref="A23:J23"/>
  </mergeCells>
  <pageMargins left="0.39370078740157483" right="0.19685039370078741" top="0.35433070866141736" bottom="0.19685039370078741" header="0.31496062992125984" footer="0.31496062992125984"/>
  <pageSetup paperSize="9" scale="68" orientation="landscape" r:id="rId1"/>
  <rowBreaks count="1" manualBreakCount="1">
    <brk id="1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Лист1!Заголовки_для_друку</vt:lpstr>
      <vt:lpstr>Лист1!Область_друку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220FU7</dc:creator>
  <cp:lastModifiedBy>Natasha-findep</cp:lastModifiedBy>
  <cp:lastPrinted>2022-10-24T15:18:34Z</cp:lastPrinted>
  <dcterms:created xsi:type="dcterms:W3CDTF">2022-01-13T09:42:09Z</dcterms:created>
  <dcterms:modified xsi:type="dcterms:W3CDTF">2022-10-24T15:33:51Z</dcterms:modified>
</cp:coreProperties>
</file>