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 11.11.22\"/>
    </mc:Choice>
  </mc:AlternateContent>
  <bookViews>
    <workbookView xWindow="-108" yWindow="-108" windowWidth="23256" windowHeight="12720"/>
  </bookViews>
  <sheets>
    <sheet name="із змінами листопад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2" l="1"/>
  <c r="E29" i="2"/>
  <c r="D29" i="2"/>
  <c r="D27" i="2" l="1"/>
  <c r="E41" i="2" l="1"/>
  <c r="E38" i="2" s="1"/>
  <c r="F41" i="2"/>
  <c r="F38" i="2" s="1"/>
  <c r="D41" i="2"/>
  <c r="E39" i="2"/>
  <c r="F39" i="2"/>
  <c r="D39" i="2"/>
  <c r="D38" i="2" l="1"/>
  <c r="C41" i="2"/>
  <c r="D26" i="2"/>
  <c r="F26" i="2"/>
  <c r="E26" i="2"/>
  <c r="C29" i="2" l="1"/>
  <c r="C40" i="2" l="1"/>
  <c r="C39" i="2"/>
  <c r="C38" i="2"/>
  <c r="F37" i="2"/>
  <c r="F36" i="2" s="1"/>
  <c r="E37" i="2"/>
  <c r="E36" i="2" s="1"/>
  <c r="D37" i="2"/>
  <c r="D36" i="2" s="1"/>
  <c r="C36" i="2" s="1"/>
  <c r="F35" i="2"/>
  <c r="F34" i="2" s="1"/>
  <c r="F33" i="2" s="1"/>
  <c r="E35" i="2"/>
  <c r="E34" i="2" s="1"/>
  <c r="E33" i="2" s="1"/>
  <c r="D35" i="2"/>
  <c r="D34" i="2" s="1"/>
  <c r="C28" i="2"/>
  <c r="C27" i="2"/>
  <c r="C25" i="2"/>
  <c r="F24" i="2"/>
  <c r="E24" i="2"/>
  <c r="D24" i="2"/>
  <c r="C24" i="2" s="1"/>
  <c r="C23" i="2"/>
  <c r="F22" i="2"/>
  <c r="F21" i="2" s="1"/>
  <c r="E22" i="2"/>
  <c r="E21" i="2" s="1"/>
  <c r="D22" i="2"/>
  <c r="D21" i="2" s="1"/>
  <c r="E32" i="2" l="1"/>
  <c r="E42" i="2" s="1"/>
  <c r="F32" i="2"/>
  <c r="F42" i="2" s="1"/>
  <c r="F20" i="2"/>
  <c r="E20" i="2"/>
  <c r="C26" i="2"/>
  <c r="D33" i="2"/>
  <c r="C34" i="2"/>
  <c r="C21" i="2"/>
  <c r="D20" i="2"/>
  <c r="D18" i="2" s="1"/>
  <c r="C22" i="2"/>
  <c r="C35" i="2"/>
  <c r="C37" i="2"/>
  <c r="F30" i="2" l="1"/>
  <c r="F18" i="2"/>
  <c r="E30" i="2"/>
  <c r="E18" i="2"/>
  <c r="C18" i="2" s="1"/>
  <c r="C20" i="2"/>
  <c r="C30" i="2" s="1"/>
  <c r="D30" i="2"/>
  <c r="D32" i="2"/>
  <c r="C33" i="2"/>
  <c r="C32" i="2" l="1"/>
  <c r="C42" i="2" s="1"/>
  <c r="D42" i="2"/>
</calcChain>
</file>

<file path=xl/sharedStrings.xml><?xml version="1.0" encoding="utf-8"?>
<sst xmlns="http://schemas.openxmlformats.org/spreadsheetml/2006/main" count="66" uniqueCount="55">
  <si>
    <t>15589000000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</si>
  <si>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</si>
  <si>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</si>
  <si>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</si>
  <si>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</si>
  <si>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</si>
  <si>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</si>
  <si>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</si>
  <si>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</si>
  <si>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</si>
  <si>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</si>
  <si>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</si>
  <si>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</si>
  <si>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</si>
  <si>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</si>
  <si>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</si>
  <si>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</si>
  <si>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</si>
  <si>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</si>
  <si>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</si>
  <si>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</si>
  <si>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</si>
  <si>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</si>
  <si>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</si>
  <si>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</si>
  <si>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</si>
  <si>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</si>
  <si>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</si>
  <si>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</si>
  <si>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</si>
  <si>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</si>
  <si>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</si>
  <si>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</si>
  <si>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</si>
  <si>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</si>
  <si>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</si>
  <si>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</si>
  <si>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</si>
  <si>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</si>
  <si>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</si>
  <si>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</si>
  <si>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</si>
  <si>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</si>
  <si>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</si>
  <si>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</si>
  <si>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2022 рік</t>
  </si>
  <si>
    <t>"Додаток 2</t>
  </si>
  <si>
    <t>від 23.12.2021 № 146 - VIII"</t>
  </si>
  <si>
    <t>Кошти, що передаються із загального фонду бюджету до бюджету розвитку (спеціального фонду)</t>
  </si>
  <si>
    <t>Дефіцит(-)/профіцит (+)</t>
  </si>
  <si>
    <t>Чорноморської міської ради</t>
  </si>
  <si>
    <t>Додаток 2</t>
  </si>
  <si>
    <t xml:space="preserve">до рішення </t>
  </si>
  <si>
    <t>від              2022  №    - VIII</t>
  </si>
  <si>
    <t>Начальник фінансового управління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</si>
</sst>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_ ;\-#,##0\ "/>
    <numFmt numFmtId="166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164" fontId="3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topLeftCell="A13" zoomScale="60" zoomScaleNormal="100" workbookViewId="0">
      <selection activeCell="F29" sqref="F29"/>
    </sheetView>
  </sheetViews>
  <sheetFormatPr defaultColWidth="8.88671875" defaultRowHeight="15.6" x14ac:dyDescent="0.3"/>
  <cols>
    <col min="1" max="1" width="13.33203125" style="1" customWidth="1"/>
    <col min="2" max="2" width="47.33203125" style="1" customWidth="1"/>
    <col min="3" max="3" width="18" style="1" customWidth="1"/>
    <col min="4" max="4" width="19.88671875" style="1" customWidth="1"/>
    <col min="5" max="5" width="17.109375" style="1" customWidth="1"/>
    <col min="6" max="6" width="16.44140625" style="1" customWidth="1"/>
    <col min="7" max="16384" width="8.88671875" style="1"/>
  </cols>
  <sheetData>
    <row r="1" spans="1:6" x14ac:dyDescent="0.3">
      <c r="D1" s="1" t="s">
        <v>51</v>
      </c>
    </row>
    <row r="2" spans="1:6" x14ac:dyDescent="0.3">
      <c r="D2" s="1" t="s">
        <v>52</v>
      </c>
    </row>
    <row r="3" spans="1:6" x14ac:dyDescent="0.3">
      <c r="D3" s="1" t="s">
        <v>50</v>
      </c>
    </row>
    <row r="4" spans="1:6" x14ac:dyDescent="0.3">
      <c r="D4" s="1" t="s">
        <v>44</v>
      </c>
    </row>
    <row r="5" spans="1:6" x14ac:dyDescent="0.3">
      <c r="D5" s="1" t="s">
        <v>53</v>
      </c>
    </row>
    <row r="7" spans="1:6" x14ac:dyDescent="0.3">
      <c r="D7" s="1" t="s">
        <v>46</v>
      </c>
    </row>
    <row r="8" spans="1:6" x14ac:dyDescent="0.3">
      <c r="D8" s="1" t="s">
        <v>43</v>
      </c>
    </row>
    <row r="9" spans="1:6" x14ac:dyDescent="0.3">
      <c r="D9" s="1" t="s">
        <v>44</v>
      </c>
    </row>
    <row r="10" spans="1:6" x14ac:dyDescent="0.3">
      <c r="D10" s="1" t="s">
        <v>47</v>
      </c>
    </row>
    <row r="11" spans="1:6" ht="25.5" customHeight="1" x14ac:dyDescent="0.3">
      <c r="A11" s="31" t="s">
        <v>45</v>
      </c>
      <c r="B11" s="30"/>
      <c r="C11" s="30"/>
      <c r="D11" s="30"/>
      <c r="E11" s="30"/>
      <c r="F11" s="30"/>
    </row>
    <row r="12" spans="1:6" x14ac:dyDescent="0.3">
      <c r="A12" s="5" t="s">
        <v>0</v>
      </c>
    </row>
    <row r="13" spans="1:6" x14ac:dyDescent="0.3">
      <c r="A13" s="1" t="s">
        <v>1</v>
      </c>
      <c r="F13" s="6" t="s">
        <v>2</v>
      </c>
    </row>
    <row r="14" spans="1:6" s="7" customFormat="1" ht="13.2" x14ac:dyDescent="0.25">
      <c r="A14" s="32" t="s">
        <v>3</v>
      </c>
      <c r="B14" s="32" t="s">
        <v>4</v>
      </c>
      <c r="C14" s="32" t="s">
        <v>5</v>
      </c>
      <c r="D14" s="32" t="s">
        <v>6</v>
      </c>
      <c r="E14" s="32" t="s">
        <v>7</v>
      </c>
      <c r="F14" s="32"/>
    </row>
    <row r="15" spans="1:6" s="7" customFormat="1" ht="13.2" x14ac:dyDescent="0.25">
      <c r="A15" s="32"/>
      <c r="B15" s="32"/>
      <c r="C15" s="32"/>
      <c r="D15" s="32"/>
      <c r="E15" s="32" t="s">
        <v>8</v>
      </c>
      <c r="F15" s="32" t="s">
        <v>9</v>
      </c>
    </row>
    <row r="16" spans="1:6" s="7" customFormat="1" ht="13.2" x14ac:dyDescent="0.25">
      <c r="A16" s="32"/>
      <c r="B16" s="32"/>
      <c r="C16" s="32"/>
      <c r="D16" s="32"/>
      <c r="E16" s="32"/>
      <c r="F16" s="32"/>
    </row>
    <row r="17" spans="1:6" s="7" customFormat="1" ht="13.2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</row>
    <row r="18" spans="1:6" s="19" customFormat="1" ht="16.95" customHeight="1" x14ac:dyDescent="0.3">
      <c r="A18" s="33" t="s">
        <v>49</v>
      </c>
      <c r="B18" s="34"/>
      <c r="C18" s="21">
        <f>D18+E18</f>
        <v>-135766399.91</v>
      </c>
      <c r="D18" s="20">
        <f>-D20</f>
        <v>-43997840.189999998</v>
      </c>
      <c r="E18" s="20">
        <f>-E20</f>
        <v>-91768559.719999999</v>
      </c>
      <c r="F18" s="20">
        <f>-F20</f>
        <v>-86658617.760000005</v>
      </c>
    </row>
    <row r="19" spans="1:6" ht="21" customHeight="1" x14ac:dyDescent="0.3">
      <c r="A19" s="27" t="s">
        <v>10</v>
      </c>
      <c r="B19" s="28"/>
      <c r="C19" s="28"/>
      <c r="D19" s="28"/>
      <c r="E19" s="28"/>
      <c r="F19" s="29"/>
    </row>
    <row r="20" spans="1:6" x14ac:dyDescent="0.3">
      <c r="A20" s="8" t="s">
        <v>11</v>
      </c>
      <c r="B20" s="9" t="s">
        <v>12</v>
      </c>
      <c r="C20" s="2">
        <f t="shared" ref="C20:C29" si="0">D20+E20</f>
        <v>135766399.91</v>
      </c>
      <c r="D20" s="2">
        <f>D21+D26</f>
        <v>43997840.189999998</v>
      </c>
      <c r="E20" s="2">
        <f t="shared" ref="E20:F20" si="1">E21+E26</f>
        <v>91768559.719999999</v>
      </c>
      <c r="F20" s="2">
        <f t="shared" si="1"/>
        <v>86658617.760000005</v>
      </c>
    </row>
    <row r="21" spans="1:6" ht="43.5" customHeight="1" x14ac:dyDescent="0.3">
      <c r="A21" s="10" t="s">
        <v>13</v>
      </c>
      <c r="B21" s="11" t="s">
        <v>14</v>
      </c>
      <c r="C21" s="3">
        <f t="shared" si="0"/>
        <v>0</v>
      </c>
      <c r="D21" s="3">
        <f>D22+D24</f>
        <v>0</v>
      </c>
      <c r="E21" s="3">
        <f t="shared" ref="E21:F21" si="2">E22+E24</f>
        <v>0</v>
      </c>
      <c r="F21" s="3">
        <f t="shared" si="2"/>
        <v>0</v>
      </c>
    </row>
    <row r="22" spans="1:6" ht="46.8" x14ac:dyDescent="0.3">
      <c r="A22" s="10" t="s">
        <v>15</v>
      </c>
      <c r="B22" s="11" t="s">
        <v>16</v>
      </c>
      <c r="C22" s="14">
        <f t="shared" si="0"/>
        <v>30000000</v>
      </c>
      <c r="D22" s="14">
        <f>D23</f>
        <v>30000000</v>
      </c>
      <c r="E22" s="3">
        <f t="shared" ref="E22:F22" si="3">E23</f>
        <v>0</v>
      </c>
      <c r="F22" s="3">
        <f t="shared" si="3"/>
        <v>0</v>
      </c>
    </row>
    <row r="23" spans="1:6" s="26" customFormat="1" x14ac:dyDescent="0.3">
      <c r="A23" s="22" t="s">
        <v>17</v>
      </c>
      <c r="B23" s="23" t="s">
        <v>18</v>
      </c>
      <c r="C23" s="24">
        <f t="shared" si="0"/>
        <v>30000000</v>
      </c>
      <c r="D23" s="24">
        <v>30000000</v>
      </c>
      <c r="E23" s="25">
        <v>0</v>
      </c>
      <c r="F23" s="25">
        <v>0</v>
      </c>
    </row>
    <row r="24" spans="1:6" ht="31.2" x14ac:dyDescent="0.3">
      <c r="A24" s="10" t="s">
        <v>19</v>
      </c>
      <c r="B24" s="11" t="s">
        <v>20</v>
      </c>
      <c r="C24" s="14">
        <f t="shared" si="0"/>
        <v>-30000000</v>
      </c>
      <c r="D24" s="14">
        <f>D25</f>
        <v>-30000000</v>
      </c>
      <c r="E24" s="3">
        <f t="shared" ref="E24:F24" si="4">E25</f>
        <v>0</v>
      </c>
      <c r="F24" s="3">
        <f t="shared" si="4"/>
        <v>0</v>
      </c>
    </row>
    <row r="25" spans="1:6" s="26" customFormat="1" ht="31.2" x14ac:dyDescent="0.3">
      <c r="A25" s="22" t="s">
        <v>21</v>
      </c>
      <c r="B25" s="23" t="s">
        <v>22</v>
      </c>
      <c r="C25" s="24">
        <f t="shared" si="0"/>
        <v>-30000000</v>
      </c>
      <c r="D25" s="24">
        <v>-30000000</v>
      </c>
      <c r="E25" s="25">
        <v>0</v>
      </c>
      <c r="F25" s="25">
        <v>0</v>
      </c>
    </row>
    <row r="26" spans="1:6" ht="31.2" x14ac:dyDescent="0.3">
      <c r="A26" s="8" t="s">
        <v>23</v>
      </c>
      <c r="B26" s="9" t="s">
        <v>24</v>
      </c>
      <c r="C26" s="2">
        <f t="shared" si="0"/>
        <v>135766399.91</v>
      </c>
      <c r="D26" s="2">
        <f>D27-D28+D29</f>
        <v>43997840.189999998</v>
      </c>
      <c r="E26" s="2">
        <f>E27-E28+E29</f>
        <v>91768559.719999999</v>
      </c>
      <c r="F26" s="2">
        <f>F27-F28+F29</f>
        <v>86658617.760000005</v>
      </c>
    </row>
    <row r="27" spans="1:6" x14ac:dyDescent="0.3">
      <c r="A27" s="10" t="s">
        <v>25</v>
      </c>
      <c r="B27" s="11" t="s">
        <v>26</v>
      </c>
      <c r="C27" s="18">
        <f t="shared" si="0"/>
        <v>136766399.91</v>
      </c>
      <c r="D27" s="18">
        <f>1000000+43257423.87+55222211.88+26120000</f>
        <v>125599635.75</v>
      </c>
      <c r="E27" s="3">
        <v>11166764.16</v>
      </c>
      <c r="F27" s="3">
        <v>6056822.2000000002</v>
      </c>
    </row>
    <row r="28" spans="1:6" x14ac:dyDescent="0.3">
      <c r="A28" s="10" t="s">
        <v>27</v>
      </c>
      <c r="B28" s="11" t="s">
        <v>28</v>
      </c>
      <c r="C28" s="14">
        <f t="shared" si="0"/>
        <v>1000000</v>
      </c>
      <c r="D28" s="14">
        <v>1000000</v>
      </c>
      <c r="E28" s="3">
        <v>0</v>
      </c>
      <c r="F28" s="3">
        <v>0</v>
      </c>
    </row>
    <row r="29" spans="1:6" ht="46.8" x14ac:dyDescent="0.3">
      <c r="A29" s="17">
        <v>208400</v>
      </c>
      <c r="B29" s="11" t="s">
        <v>48</v>
      </c>
      <c r="C29" s="18">
        <f t="shared" si="0"/>
        <v>0</v>
      </c>
      <c r="D29" s="18">
        <f>-68842646.94-300000-411177-722679-4163699.62-738000-5193593-230000</f>
        <v>-80601795.560000002</v>
      </c>
      <c r="E29" s="18">
        <f>52481532.88+77658+1200000+228000+1312679-6660+1000000+250000-650000+806813.75+3200000+37320+8905303.31+300000+411177+722679+4163699.62+738000+5193593+230000</f>
        <v>80601795.560000002</v>
      </c>
      <c r="F29" s="18">
        <f>52481532.88+77658+1200000+228000+1312679-6660+1000000+250000-650000+806813.75+3200000+37320+8905303.31+300000+411177+722679+4163699.62+738000+5193593+230000</f>
        <v>80601795.560000002</v>
      </c>
    </row>
    <row r="30" spans="1:6" x14ac:dyDescent="0.3">
      <c r="A30" s="12" t="s">
        <v>30</v>
      </c>
      <c r="B30" s="13" t="s">
        <v>29</v>
      </c>
      <c r="C30" s="4">
        <f>C20</f>
        <v>135766399.91</v>
      </c>
      <c r="D30" s="4">
        <f t="shared" ref="D30:F30" si="5">D20</f>
        <v>43997840.189999998</v>
      </c>
      <c r="E30" s="4">
        <f t="shared" si="5"/>
        <v>91768559.719999999</v>
      </c>
      <c r="F30" s="4">
        <f t="shared" si="5"/>
        <v>86658617.760000005</v>
      </c>
    </row>
    <row r="31" spans="1:6" ht="21" customHeight="1" x14ac:dyDescent="0.3">
      <c r="A31" s="27" t="s">
        <v>31</v>
      </c>
      <c r="B31" s="28"/>
      <c r="C31" s="28"/>
      <c r="D31" s="28"/>
      <c r="E31" s="28"/>
      <c r="F31" s="29"/>
    </row>
    <row r="32" spans="1:6" ht="18.75" customHeight="1" x14ac:dyDescent="0.3">
      <c r="A32" s="8" t="s">
        <v>32</v>
      </c>
      <c r="B32" s="9" t="s">
        <v>33</v>
      </c>
      <c r="C32" s="2">
        <f>D32+E32</f>
        <v>135766399.91</v>
      </c>
      <c r="D32" s="2">
        <f>D33+D38</f>
        <v>43997840.189999998</v>
      </c>
      <c r="E32" s="2">
        <f t="shared" ref="E32:F32" si="6">E33+E38</f>
        <v>91768559.719999999</v>
      </c>
      <c r="F32" s="2">
        <f t="shared" si="6"/>
        <v>86658617.760000005</v>
      </c>
    </row>
    <row r="33" spans="1:6" ht="46.8" x14ac:dyDescent="0.3">
      <c r="A33" s="8" t="s">
        <v>34</v>
      </c>
      <c r="B33" s="9" t="s">
        <v>14</v>
      </c>
      <c r="C33" s="2">
        <f t="shared" ref="C33:C41" si="7">D33+E33</f>
        <v>0</v>
      </c>
      <c r="D33" s="2">
        <f>D34+D36</f>
        <v>0</v>
      </c>
      <c r="E33" s="2">
        <f t="shared" ref="E33:F33" si="8">E34+E36</f>
        <v>0</v>
      </c>
      <c r="F33" s="2">
        <f t="shared" si="8"/>
        <v>0</v>
      </c>
    </row>
    <row r="34" spans="1:6" ht="52.5" customHeight="1" x14ac:dyDescent="0.3">
      <c r="A34" s="8" t="s">
        <v>35</v>
      </c>
      <c r="B34" s="9" t="s">
        <v>16</v>
      </c>
      <c r="C34" s="15">
        <f t="shared" si="7"/>
        <v>30000000</v>
      </c>
      <c r="D34" s="15">
        <f>D35</f>
        <v>30000000</v>
      </c>
      <c r="E34" s="2">
        <f t="shared" ref="E34:F34" si="9">E35</f>
        <v>0</v>
      </c>
      <c r="F34" s="2">
        <f t="shared" si="9"/>
        <v>0</v>
      </c>
    </row>
    <row r="35" spans="1:6" x14ac:dyDescent="0.3">
      <c r="A35" s="10" t="s">
        <v>36</v>
      </c>
      <c r="B35" s="11" t="s">
        <v>18</v>
      </c>
      <c r="C35" s="14">
        <f t="shared" si="7"/>
        <v>30000000</v>
      </c>
      <c r="D35" s="14">
        <f>D23</f>
        <v>30000000</v>
      </c>
      <c r="E35" s="3">
        <f t="shared" ref="E35:F35" si="10">E23</f>
        <v>0</v>
      </c>
      <c r="F35" s="3">
        <f t="shared" si="10"/>
        <v>0</v>
      </c>
    </row>
    <row r="36" spans="1:6" ht="31.2" x14ac:dyDescent="0.3">
      <c r="A36" s="8" t="s">
        <v>37</v>
      </c>
      <c r="B36" s="9" t="s">
        <v>20</v>
      </c>
      <c r="C36" s="15">
        <f t="shared" si="7"/>
        <v>-30000000</v>
      </c>
      <c r="D36" s="15">
        <f>D37</f>
        <v>-30000000</v>
      </c>
      <c r="E36" s="2">
        <f t="shared" ref="E36:F36" si="11">E37</f>
        <v>0</v>
      </c>
      <c r="F36" s="2">
        <f t="shared" si="11"/>
        <v>0</v>
      </c>
    </row>
    <row r="37" spans="1:6" x14ac:dyDescent="0.3">
      <c r="A37" s="10" t="s">
        <v>38</v>
      </c>
      <c r="B37" s="11" t="s">
        <v>22</v>
      </c>
      <c r="C37" s="14">
        <f t="shared" si="7"/>
        <v>-30000000</v>
      </c>
      <c r="D37" s="14">
        <f>D25</f>
        <v>-30000000</v>
      </c>
      <c r="E37" s="3">
        <f t="shared" ref="E37:F37" si="12">E25</f>
        <v>0</v>
      </c>
      <c r="F37" s="3">
        <f t="shared" si="12"/>
        <v>0</v>
      </c>
    </row>
    <row r="38" spans="1:6" x14ac:dyDescent="0.3">
      <c r="A38" s="8" t="s">
        <v>39</v>
      </c>
      <c r="B38" s="9" t="s">
        <v>40</v>
      </c>
      <c r="C38" s="2">
        <f t="shared" si="7"/>
        <v>135766399.91</v>
      </c>
      <c r="D38" s="2">
        <f>D39-D40+D41</f>
        <v>43997840.189999998</v>
      </c>
      <c r="E38" s="2">
        <f>E39-E40+E41</f>
        <v>91768559.719999999</v>
      </c>
      <c r="F38" s="2">
        <f>F39-F40+F41</f>
        <v>86658617.760000005</v>
      </c>
    </row>
    <row r="39" spans="1:6" x14ac:dyDescent="0.3">
      <c r="A39" s="10" t="s">
        <v>41</v>
      </c>
      <c r="B39" s="11" t="s">
        <v>26</v>
      </c>
      <c r="C39" s="18">
        <f t="shared" si="7"/>
        <v>136766399.91</v>
      </c>
      <c r="D39" s="18">
        <f>D27</f>
        <v>125599635.75</v>
      </c>
      <c r="E39" s="18">
        <f t="shared" ref="E39:F39" si="13">E27</f>
        <v>11166764.16</v>
      </c>
      <c r="F39" s="18">
        <f t="shared" si="13"/>
        <v>6056822.2000000002</v>
      </c>
    </row>
    <row r="40" spans="1:6" x14ac:dyDescent="0.3">
      <c r="A40" s="10" t="s">
        <v>42</v>
      </c>
      <c r="B40" s="11" t="s">
        <v>28</v>
      </c>
      <c r="C40" s="14">
        <f t="shared" si="7"/>
        <v>1000000</v>
      </c>
      <c r="D40" s="14">
        <v>1000000</v>
      </c>
      <c r="E40" s="3">
        <v>0</v>
      </c>
      <c r="F40" s="3">
        <v>0</v>
      </c>
    </row>
    <row r="41" spans="1:6" ht="46.8" x14ac:dyDescent="0.3">
      <c r="A41" s="17">
        <v>602400</v>
      </c>
      <c r="B41" s="11" t="s">
        <v>48</v>
      </c>
      <c r="C41" s="14">
        <f t="shared" si="7"/>
        <v>0</v>
      </c>
      <c r="D41" s="18">
        <f>D29</f>
        <v>-80601795.560000002</v>
      </c>
      <c r="E41" s="18">
        <f t="shared" ref="E41:F41" si="14">E29</f>
        <v>80601795.560000002</v>
      </c>
      <c r="F41" s="18">
        <f t="shared" si="14"/>
        <v>80601795.560000002</v>
      </c>
    </row>
    <row r="42" spans="1:6" x14ac:dyDescent="0.3">
      <c r="A42" s="12" t="s">
        <v>30</v>
      </c>
      <c r="B42" s="13" t="s">
        <v>29</v>
      </c>
      <c r="C42" s="2">
        <f>C32</f>
        <v>135766399.91</v>
      </c>
      <c r="D42" s="2">
        <f t="shared" ref="D42:F42" si="15">D32</f>
        <v>43997840.189999998</v>
      </c>
      <c r="E42" s="2">
        <f t="shared" si="15"/>
        <v>91768559.719999999</v>
      </c>
      <c r="F42" s="2">
        <f t="shared" si="15"/>
        <v>86658617.760000005</v>
      </c>
    </row>
    <row r="44" spans="1:6" x14ac:dyDescent="0.3">
      <c r="A44" s="30" t="s">
        <v>54</v>
      </c>
      <c r="B44" s="30"/>
      <c r="C44" s="30"/>
      <c r="D44" s="30"/>
      <c r="E44" s="30"/>
      <c r="F44" s="30"/>
    </row>
  </sheetData>
  <mergeCells count="12">
    <mergeCell ref="A19:F19"/>
    <mergeCell ref="A31:F31"/>
    <mergeCell ref="A44:F44"/>
    <mergeCell ref="A11:F11"/>
    <mergeCell ref="A14:A16"/>
    <mergeCell ref="B14:B16"/>
    <mergeCell ref="C14:C16"/>
    <mergeCell ref="D14:D16"/>
    <mergeCell ref="E14:F14"/>
    <mergeCell ref="E15:E16"/>
    <mergeCell ref="F15:F16"/>
    <mergeCell ref="A18:B18"/>
  </mergeCells>
  <pageMargins left="0.59055118110236227" right="0.59055118110236227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 листопад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2022-06-27T08:51:03Z</cp:lastPrinted>
  <dcterms:created xsi:type="dcterms:W3CDTF">2021-12-07T08:29:48Z</dcterms:created>
  <dcterms:modified xsi:type="dcterms:W3CDTF">2022-11-10T08:46:18Z</dcterms:modified>
</cp:coreProperties>
</file>