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defaultThemeVersion="124226"/>
  <mc:AlternateContent xmlns:mc="http://schemas.openxmlformats.org/markup-compatibility/2006">
    <mc:Choice Requires="x15">
      <x15ac:absPath xmlns:x15ac="http://schemas.microsoft.com/office/spreadsheetml/2010/11/ac" url="C:\Users\Admin\Desktop\ВИКОНКОМ\Фін. упр\виконання 1 півріччя\"/>
    </mc:Choice>
  </mc:AlternateContent>
  <xr:revisionPtr revIDLastSave="0" documentId="13_ncr:1_{F33FAD12-4091-42D6-B1EC-98597965CB4E}" xr6:coauthVersionLast="47" xr6:coauthVersionMax="47" xr10:uidLastSave="{00000000-0000-0000-0000-000000000000}"/>
  <bookViews>
    <workbookView xWindow="-120" yWindow="-120" windowWidth="29040" windowHeight="15720" xr2:uid="{00000000-000D-0000-FFFF-FFFF00000000}"/>
  </bookViews>
  <sheets>
    <sheet name="ЦФ" sheetId="4" r:id="rId1"/>
  </sheets>
  <definedNames>
    <definedName name="_xlnm.Print_Titles" localSheetId="0">ЦФ!$7:$7</definedName>
    <definedName name="_xlnm.Print_Area" localSheetId="0">ЦФ!$A$1:$F$31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5" i="4" l="1"/>
  <c r="D24" i="4"/>
  <c r="F23" i="4"/>
  <c r="D11" i="4"/>
  <c r="F17" i="4" l="1"/>
  <c r="F21" i="4"/>
  <c r="F22" i="4"/>
  <c r="F24" i="4"/>
  <c r="F25" i="4"/>
  <c r="F26" i="4"/>
  <c r="F28" i="4"/>
  <c r="E27" i="4"/>
  <c r="F27" i="4" s="1"/>
  <c r="E19" i="4"/>
  <c r="E18" i="4" s="1"/>
  <c r="E16" i="4"/>
  <c r="E9" i="4"/>
  <c r="D27" i="4"/>
  <c r="D19" i="4"/>
  <c r="D18" i="4" s="1"/>
  <c r="D16" i="4"/>
  <c r="D9" i="4"/>
  <c r="F18" i="4" l="1"/>
  <c r="D15" i="4"/>
  <c r="D14" i="4" s="1"/>
  <c r="D12" i="4" s="1"/>
  <c r="F19" i="4"/>
  <c r="E15" i="4"/>
  <c r="E14" i="4" s="1"/>
  <c r="E12" i="4" s="1"/>
  <c r="F9" i="4"/>
  <c r="F12" i="4" l="1"/>
  <c r="F11" i="4"/>
  <c r="F14" i="4" l="1"/>
  <c r="F16" i="4"/>
  <c r="F15" i="4"/>
</calcChain>
</file>

<file path=xl/sharedStrings.xml><?xml version="1.0" encoding="utf-8"?>
<sst xmlns="http://schemas.openxmlformats.org/spreadsheetml/2006/main" count="37" uniqueCount="34">
  <si>
    <t>Код ФКВКБ</t>
  </si>
  <si>
    <t>Найменування доходів/бюджетної програми/види робіт</t>
  </si>
  <si>
    <t>в т.ч.</t>
  </si>
  <si>
    <t xml:space="preserve">Видатки, всього - </t>
  </si>
  <si>
    <t>% виконання</t>
  </si>
  <si>
    <t xml:space="preserve">Надходження, всього - </t>
  </si>
  <si>
    <t>КДБ/Код ТПКВКМБ/ТКВКБМС</t>
  </si>
  <si>
    <t xml:space="preserve">Цільові фонди, утворені Верховною Радою Автономної Республіки Крим, органами місцевого самоврядування та місцевими органами виконавчої влади  </t>
  </si>
  <si>
    <t>0490</t>
  </si>
  <si>
    <t>в т.ч. за об'єктами:</t>
  </si>
  <si>
    <r>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r>
    <r>
      <rPr>
        <i/>
        <sz val="12"/>
        <color theme="1"/>
        <rFont val="Times New Roman"/>
        <family val="1"/>
        <charset val="204"/>
      </rPr>
      <t/>
    </r>
  </si>
  <si>
    <t>Відділ комунального господарства та благоустрою Чорноморської міської ради Одеського району Одеської області</t>
  </si>
  <si>
    <t>до рішення Чорноморської міської ради</t>
  </si>
  <si>
    <t>Звіт про виконання кошторису</t>
  </si>
  <si>
    <t>Виконано
за звітний період (рік), грн</t>
  </si>
  <si>
    <t>Додаток 11</t>
  </si>
  <si>
    <t>Обсяг доходів/обсяг видатків, грн</t>
  </si>
  <si>
    <t>від                       2026 №            - VІII</t>
  </si>
  <si>
    <t>Видатки розвитку</t>
  </si>
  <si>
    <t>Відділ молоді та спорту Чорноморської міської ради Одеського району Одеської області</t>
  </si>
  <si>
    <t>Фінансове забезпечення КП "Палац спорту "Юність" на проведення капітального ремонту системи загальнообмінної вентиляції у приміщеннях басейнів (дитячий та дорослий, роздягальні, санвузли та підсобні приміщення), гімнастичного залу, залу боротьби  (за рахунок коштів, отриманих 27.12.2018р. за договором від 19.12.2018р. № 313-І щодо врегулювання відносин, пов'язаних з передачею об'єкту фізичної культури та спорту - палац спорту "Юність" з державної у комунальну власність від ІФ ДП "АМПУ") відповідно до Міської  цільової   програми розвитку    фізичної    культури    і    спорту    на території Чорноморської міської територіальної громади на  2026-2028 роки</t>
  </si>
  <si>
    <t>Співфінансування ЖБК та ОСББ заходів  відповідно до Міської цільової програми сприяння діяльності об’єднань співвласників багатоквартирних будинків, житлово-будівельних кооперативів у багатоквартирних будинках на території Чорноморської міської територіальної громади на 2026-2028 роки, всього</t>
  </si>
  <si>
    <t>Фінансова підтримка КП "МУЖКГ" на проведення капітального ремонту інженерних мереж холодного водопостачання з улаштуванням приладів колективного обліку та водовідведення, електропостачання з улаштуванням приладів індивідуального обліку, автоматичної системи пожежної сигналізації, капітальний ремонт ліфтів, гідроізоляція душових в гуртожитку за адресою: Одеська область, Одеський район, м.Чорноморськ, вул.Олександрійська, 16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відповідно до Міської цільової програми фінансової підтримки комунальних підприємств Чорноморської міської ради Одеського району Одеської області на 2026 рік</t>
  </si>
  <si>
    <t>Фінансова підтримка КП "МУЖКГ" на проведення капітального ремонту гуртожитку (балконів) за адресою: Одеська область, Одеський район, м.Чорноморськ, вул.Олександрійська, 16 / виготовлення проектно-кошторисної документації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Міської цільової програми фінансової підтримки комунальних підприємств Чорноморської міської ради Одеського району Одеської області на 2026 рік</t>
  </si>
  <si>
    <t>Реконструкція скверу за адресою: Одеська область, м.Чорноморськ, проспект Миру, 14. Коригування</t>
  </si>
  <si>
    <t>Управління капітального будівництва Чорноморської міської ради Одеського району Одеської області</t>
  </si>
  <si>
    <t>Придбання первинного (мобільного) укриття як засобу захисту населення Чорноморської міської територіальної громади (за рахунок благодійної фінансової допомоги на безоплатній основі, отриманих від Ганзейського міста Вісмар, Німеччина відповідно до договору надання благодійної фінансової допомоги від 21.10.2025р.)</t>
  </si>
  <si>
    <t>Залишки коштів цільового фонду станом на 01.01.2026р -  розподілені</t>
  </si>
  <si>
    <t>цільового фонду  соціально – економічного та культурного розвитку, виконання заходів та робіт з територіальної оборони, підтримки населення в умовах надзвичайного стану Чорноморської міської територіальної громади
 за 1 півріччя 2026 року</t>
  </si>
  <si>
    <t>Заступник начальника фінансового управління - начальник бюджетного відділу</t>
  </si>
  <si>
    <t>Світлана ПЄРКОВА</t>
  </si>
  <si>
    <t>Реконструкція теплогенераторної в житловому багатоквартирному будинку ОСББ "НОМЕР ШІСТЬ" за адресою: ----</t>
  </si>
  <si>
    <t xml:space="preserve">Капітальний ремонт покрівлі житлового будинку за адресою: ---- (ОСББ "Будинки АББО") </t>
  </si>
  <si>
    <t>Капітальний ремонт (заміна вікон) в житловому багатоквартирному будинку ЖБК "Лазурна 1" за адресою: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</si>
</sst>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р_._-;\-* #,##0.00_р_._-;_-* &quot;-&quot;??_р_._-;_-@_-"/>
    <numFmt numFmtId="165" formatCode="0.0%"/>
  </numFmts>
  <fonts count="11" x14ac:knownFonts="1">
    <font>
      <sz val="11"/>
      <color theme="1"/>
      <name val="Calibri"/>
      <family val="2"/>
      <charset val="204"/>
      <scheme val="minor"/>
    </font>
    <font>
      <sz val="10"/>
      <name val="Arial Cyr"/>
      <charset val="204"/>
    </font>
    <font>
      <sz val="12"/>
      <color theme="1"/>
      <name val="Times New Roman"/>
      <family val="1"/>
      <charset val="204"/>
    </font>
    <font>
      <b/>
      <sz val="12"/>
      <color theme="1"/>
      <name val="Times New Roman"/>
      <family val="1"/>
      <charset val="204"/>
    </font>
    <font>
      <i/>
      <sz val="12"/>
      <color theme="1"/>
      <name val="Times New Roman"/>
      <family val="1"/>
      <charset val="204"/>
    </font>
    <font>
      <sz val="10"/>
      <color theme="1"/>
      <name val="Calibri"/>
      <family val="2"/>
      <charset val="204"/>
      <scheme val="minor"/>
    </font>
    <font>
      <b/>
      <i/>
      <sz val="12"/>
      <color theme="1"/>
      <name val="Times New Roman"/>
      <family val="1"/>
      <charset val="204"/>
    </font>
    <font>
      <sz val="10"/>
      <color theme="1"/>
      <name val="Times New Roman"/>
      <family val="1"/>
      <charset val="204"/>
    </font>
    <font>
      <sz val="12"/>
      <color rgb="FF000000"/>
      <name val="Times New Roman"/>
      <family val="1"/>
      <charset val="204"/>
    </font>
    <font>
      <b/>
      <sz val="14"/>
      <color theme="1"/>
      <name val="Times New Roman"/>
      <family val="1"/>
      <charset val="204"/>
    </font>
    <font>
      <i/>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164" fontId="1" fillId="0" borderId="0" applyFont="0" applyFill="0" applyBorder="0" applyAlignment="0" applyProtection="0"/>
    <xf numFmtId="0" fontId="5" fillId="0" borderId="0"/>
  </cellStyleXfs>
  <cellXfs count="41">
    <xf numFmtId="0" fontId="0" fillId="0" borderId="0" xfId="0"/>
    <xf numFmtId="0" fontId="2" fillId="0" borderId="0" xfId="0" applyFont="1"/>
    <xf numFmtId="14" fontId="2" fillId="2" borderId="0" xfId="0" applyNumberFormat="1" applyFont="1" applyFill="1"/>
    <xf numFmtId="0" fontId="2" fillId="2" borderId="0" xfId="0" applyFont="1" applyFill="1"/>
    <xf numFmtId="0" fontId="0" fillId="2" borderId="0" xfId="0" applyFill="1"/>
    <xf numFmtId="0" fontId="7" fillId="0" borderId="0" xfId="0" applyFont="1" applyAlignment="1">
      <alignment horizontal="left"/>
    </xf>
    <xf numFmtId="0" fontId="2" fillId="0" borderId="0" xfId="0" applyFont="1" applyAlignment="1">
      <alignment horizontal="left"/>
    </xf>
    <xf numFmtId="0" fontId="2" fillId="0" borderId="0" xfId="0" applyFont="1" applyAlignment="1">
      <alignment horizontal="right"/>
    </xf>
    <xf numFmtId="0" fontId="3" fillId="2" borderId="1"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2" fillId="2" borderId="1" xfId="0" applyFont="1" applyFill="1" applyBorder="1" applyAlignment="1">
      <alignment vertical="center" wrapText="1"/>
    </xf>
    <xf numFmtId="0" fontId="2"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8"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165" fontId="2" fillId="2" borderId="1" xfId="0" applyNumberFormat="1" applyFont="1" applyFill="1" applyBorder="1" applyAlignment="1">
      <alignment horizontal="center" vertical="center"/>
    </xf>
    <xf numFmtId="165" fontId="4" fillId="2"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4"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justify" vertical="center" wrapText="1"/>
    </xf>
    <xf numFmtId="0" fontId="4" fillId="2" borderId="1" xfId="0" applyFont="1" applyFill="1" applyBorder="1" applyAlignment="1">
      <alignment horizontal="left" vertical="center" wrapText="1"/>
    </xf>
    <xf numFmtId="4" fontId="4" fillId="2" borderId="1" xfId="0" applyNumberFormat="1" applyFont="1" applyFill="1" applyBorder="1" applyAlignment="1">
      <alignment horizontal="center" vertical="center" wrapText="1"/>
    </xf>
    <xf numFmtId="0" fontId="3" fillId="0" borderId="1" xfId="3" applyFont="1" applyBorder="1" applyAlignment="1">
      <alignment horizontal="center" vertical="center" wrapText="1"/>
    </xf>
    <xf numFmtId="0" fontId="3" fillId="2" borderId="1" xfId="0" applyFont="1" applyFill="1" applyBorder="1" applyAlignment="1">
      <alignment horizontal="left" vertical="center" wrapText="1"/>
    </xf>
    <xf numFmtId="4"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10" fillId="2" borderId="1" xfId="0" applyFont="1" applyFill="1" applyBorder="1" applyAlignment="1">
      <alignment horizontal="justify"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49" fontId="3" fillId="2" borderId="0" xfId="0" applyNumberFormat="1" applyFont="1" applyFill="1" applyAlignment="1">
      <alignment horizontal="center" vertical="center" wrapText="1"/>
    </xf>
    <xf numFmtId="0" fontId="3" fillId="2" borderId="0" xfId="0" applyFont="1" applyFill="1" applyAlignment="1">
      <alignment horizontal="justify" vertical="center" wrapText="1"/>
    </xf>
    <xf numFmtId="4" fontId="3" fillId="2" borderId="0" xfId="0" applyNumberFormat="1" applyFont="1" applyFill="1" applyAlignment="1">
      <alignment horizontal="center" vertical="center" wrapText="1"/>
    </xf>
    <xf numFmtId="0" fontId="7" fillId="0" borderId="0" xfId="0" applyFont="1" applyAlignment="1">
      <alignment horizontal="left"/>
    </xf>
    <xf numFmtId="0" fontId="7" fillId="0" borderId="0" xfId="0" applyFont="1" applyAlignment="1">
      <alignment horizontal="right"/>
    </xf>
    <xf numFmtId="0" fontId="9" fillId="0" borderId="0" xfId="0" applyFont="1" applyAlignment="1">
      <alignment horizontal="center" vertical="center" wrapText="1"/>
    </xf>
  </cellXfs>
  <cellStyles count="4">
    <cellStyle name="Звичайний" xfId="0" builtinId="0"/>
    <cellStyle name="Обычный 2" xfId="1" xr:uid="{00000000-0005-0000-0000-000001000000}"/>
    <cellStyle name="Обычный 3" xfId="3" xr:uid="{00000000-0005-0000-0000-000002000000}"/>
    <cellStyle name="Финансовый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view="pageBreakPreview" topLeftCell="A25" zoomScale="70" zoomScaleNormal="70" zoomScaleSheetLayoutView="70" workbookViewId="0">
      <selection activeCell="C24" sqref="C24"/>
    </sheetView>
  </sheetViews>
  <sheetFormatPr defaultRowHeight="15" x14ac:dyDescent="0.25"/>
  <cols>
    <col min="1" max="1" width="12.28515625" customWidth="1"/>
    <col min="2" max="2" width="10.28515625" customWidth="1"/>
    <col min="3" max="3" width="61.140625" customWidth="1"/>
    <col min="4" max="4" width="18.5703125" customWidth="1"/>
    <col min="5" max="5" width="14.5703125" customWidth="1"/>
    <col min="6" max="6" width="13.7109375" customWidth="1"/>
    <col min="9" max="9" width="12.42578125" bestFit="1" customWidth="1"/>
    <col min="256" max="256" width="6.28515625" customWidth="1"/>
    <col min="257" max="257" width="13.7109375" customWidth="1"/>
    <col min="258" max="258" width="11.28515625" customWidth="1"/>
    <col min="259" max="259" width="100" customWidth="1"/>
    <col min="260" max="260" width="20.28515625" customWidth="1"/>
    <col min="512" max="512" width="6.28515625" customWidth="1"/>
    <col min="513" max="513" width="13.7109375" customWidth="1"/>
    <col min="514" max="514" width="11.28515625" customWidth="1"/>
    <col min="515" max="515" width="100" customWidth="1"/>
    <col min="516" max="516" width="20.28515625" customWidth="1"/>
    <col min="768" max="768" width="6.28515625" customWidth="1"/>
    <col min="769" max="769" width="13.7109375" customWidth="1"/>
    <col min="770" max="770" width="11.28515625" customWidth="1"/>
    <col min="771" max="771" width="100" customWidth="1"/>
    <col min="772" max="772" width="20.28515625" customWidth="1"/>
    <col min="1024" max="1024" width="6.28515625" customWidth="1"/>
    <col min="1025" max="1025" width="13.7109375" customWidth="1"/>
    <col min="1026" max="1026" width="11.28515625" customWidth="1"/>
    <col min="1027" max="1027" width="100" customWidth="1"/>
    <col min="1028" max="1028" width="20.28515625" customWidth="1"/>
    <col min="1280" max="1280" width="6.28515625" customWidth="1"/>
    <col min="1281" max="1281" width="13.7109375" customWidth="1"/>
    <col min="1282" max="1282" width="11.28515625" customWidth="1"/>
    <col min="1283" max="1283" width="100" customWidth="1"/>
    <col min="1284" max="1284" width="20.28515625" customWidth="1"/>
    <col min="1536" max="1536" width="6.28515625" customWidth="1"/>
    <col min="1537" max="1537" width="13.7109375" customWidth="1"/>
    <col min="1538" max="1538" width="11.28515625" customWidth="1"/>
    <col min="1539" max="1539" width="100" customWidth="1"/>
    <col min="1540" max="1540" width="20.28515625" customWidth="1"/>
    <col min="1792" max="1792" width="6.28515625" customWidth="1"/>
    <col min="1793" max="1793" width="13.7109375" customWidth="1"/>
    <col min="1794" max="1794" width="11.28515625" customWidth="1"/>
    <col min="1795" max="1795" width="100" customWidth="1"/>
    <col min="1796" max="1796" width="20.28515625" customWidth="1"/>
    <col min="2048" max="2048" width="6.28515625" customWidth="1"/>
    <col min="2049" max="2049" width="13.7109375" customWidth="1"/>
    <col min="2050" max="2050" width="11.28515625" customWidth="1"/>
    <col min="2051" max="2051" width="100" customWidth="1"/>
    <col min="2052" max="2052" width="20.28515625" customWidth="1"/>
    <col min="2304" max="2304" width="6.28515625" customWidth="1"/>
    <col min="2305" max="2305" width="13.7109375" customWidth="1"/>
    <col min="2306" max="2306" width="11.28515625" customWidth="1"/>
    <col min="2307" max="2307" width="100" customWidth="1"/>
    <col min="2308" max="2308" width="20.28515625" customWidth="1"/>
    <col min="2560" max="2560" width="6.28515625" customWidth="1"/>
    <col min="2561" max="2561" width="13.7109375" customWidth="1"/>
    <col min="2562" max="2562" width="11.28515625" customWidth="1"/>
    <col min="2563" max="2563" width="100" customWidth="1"/>
    <col min="2564" max="2564" width="20.28515625" customWidth="1"/>
    <col min="2816" max="2816" width="6.28515625" customWidth="1"/>
    <col min="2817" max="2817" width="13.7109375" customWidth="1"/>
    <col min="2818" max="2818" width="11.28515625" customWidth="1"/>
    <col min="2819" max="2819" width="100" customWidth="1"/>
    <col min="2820" max="2820" width="20.28515625" customWidth="1"/>
    <col min="3072" max="3072" width="6.28515625" customWidth="1"/>
    <col min="3073" max="3073" width="13.7109375" customWidth="1"/>
    <col min="3074" max="3074" width="11.28515625" customWidth="1"/>
    <col min="3075" max="3075" width="100" customWidth="1"/>
    <col min="3076" max="3076" width="20.28515625" customWidth="1"/>
    <col min="3328" max="3328" width="6.28515625" customWidth="1"/>
    <col min="3329" max="3329" width="13.7109375" customWidth="1"/>
    <col min="3330" max="3330" width="11.28515625" customWidth="1"/>
    <col min="3331" max="3331" width="100" customWidth="1"/>
    <col min="3332" max="3332" width="20.28515625" customWidth="1"/>
    <col min="3584" max="3584" width="6.28515625" customWidth="1"/>
    <col min="3585" max="3585" width="13.7109375" customWidth="1"/>
    <col min="3586" max="3586" width="11.28515625" customWidth="1"/>
    <col min="3587" max="3587" width="100" customWidth="1"/>
    <col min="3588" max="3588" width="20.28515625" customWidth="1"/>
    <col min="3840" max="3840" width="6.28515625" customWidth="1"/>
    <col min="3841" max="3841" width="13.7109375" customWidth="1"/>
    <col min="3842" max="3842" width="11.28515625" customWidth="1"/>
    <col min="3843" max="3843" width="100" customWidth="1"/>
    <col min="3844" max="3844" width="20.28515625" customWidth="1"/>
    <col min="4096" max="4096" width="6.28515625" customWidth="1"/>
    <col min="4097" max="4097" width="13.7109375" customWidth="1"/>
    <col min="4098" max="4098" width="11.28515625" customWidth="1"/>
    <col min="4099" max="4099" width="100" customWidth="1"/>
    <col min="4100" max="4100" width="20.28515625" customWidth="1"/>
    <col min="4352" max="4352" width="6.28515625" customWidth="1"/>
    <col min="4353" max="4353" width="13.7109375" customWidth="1"/>
    <col min="4354" max="4354" width="11.28515625" customWidth="1"/>
    <col min="4355" max="4355" width="100" customWidth="1"/>
    <col min="4356" max="4356" width="20.28515625" customWidth="1"/>
    <col min="4608" max="4608" width="6.28515625" customWidth="1"/>
    <col min="4609" max="4609" width="13.7109375" customWidth="1"/>
    <col min="4610" max="4610" width="11.28515625" customWidth="1"/>
    <col min="4611" max="4611" width="100" customWidth="1"/>
    <col min="4612" max="4612" width="20.28515625" customWidth="1"/>
    <col min="4864" max="4864" width="6.28515625" customWidth="1"/>
    <col min="4865" max="4865" width="13.7109375" customWidth="1"/>
    <col min="4866" max="4866" width="11.28515625" customWidth="1"/>
    <col min="4867" max="4867" width="100" customWidth="1"/>
    <col min="4868" max="4868" width="20.28515625" customWidth="1"/>
    <col min="5120" max="5120" width="6.28515625" customWidth="1"/>
    <col min="5121" max="5121" width="13.7109375" customWidth="1"/>
    <col min="5122" max="5122" width="11.28515625" customWidth="1"/>
    <col min="5123" max="5123" width="100" customWidth="1"/>
    <col min="5124" max="5124" width="20.28515625" customWidth="1"/>
    <col min="5376" max="5376" width="6.28515625" customWidth="1"/>
    <col min="5377" max="5377" width="13.7109375" customWidth="1"/>
    <col min="5378" max="5378" width="11.28515625" customWidth="1"/>
    <col min="5379" max="5379" width="100" customWidth="1"/>
    <col min="5380" max="5380" width="20.28515625" customWidth="1"/>
    <col min="5632" max="5632" width="6.28515625" customWidth="1"/>
    <col min="5633" max="5633" width="13.7109375" customWidth="1"/>
    <col min="5634" max="5634" width="11.28515625" customWidth="1"/>
    <col min="5635" max="5635" width="100" customWidth="1"/>
    <col min="5636" max="5636" width="20.28515625" customWidth="1"/>
    <col min="5888" max="5888" width="6.28515625" customWidth="1"/>
    <col min="5889" max="5889" width="13.7109375" customWidth="1"/>
    <col min="5890" max="5890" width="11.28515625" customWidth="1"/>
    <col min="5891" max="5891" width="100" customWidth="1"/>
    <col min="5892" max="5892" width="20.28515625" customWidth="1"/>
    <col min="6144" max="6144" width="6.28515625" customWidth="1"/>
    <col min="6145" max="6145" width="13.7109375" customWidth="1"/>
    <col min="6146" max="6146" width="11.28515625" customWidth="1"/>
    <col min="6147" max="6147" width="100" customWidth="1"/>
    <col min="6148" max="6148" width="20.28515625" customWidth="1"/>
    <col min="6400" max="6400" width="6.28515625" customWidth="1"/>
    <col min="6401" max="6401" width="13.7109375" customWidth="1"/>
    <col min="6402" max="6402" width="11.28515625" customWidth="1"/>
    <col min="6403" max="6403" width="100" customWidth="1"/>
    <col min="6404" max="6404" width="20.28515625" customWidth="1"/>
    <col min="6656" max="6656" width="6.28515625" customWidth="1"/>
    <col min="6657" max="6657" width="13.7109375" customWidth="1"/>
    <col min="6658" max="6658" width="11.28515625" customWidth="1"/>
    <col min="6659" max="6659" width="100" customWidth="1"/>
    <col min="6660" max="6660" width="20.28515625" customWidth="1"/>
    <col min="6912" max="6912" width="6.28515625" customWidth="1"/>
    <col min="6913" max="6913" width="13.7109375" customWidth="1"/>
    <col min="6914" max="6914" width="11.28515625" customWidth="1"/>
    <col min="6915" max="6915" width="100" customWidth="1"/>
    <col min="6916" max="6916" width="20.28515625" customWidth="1"/>
    <col min="7168" max="7168" width="6.28515625" customWidth="1"/>
    <col min="7169" max="7169" width="13.7109375" customWidth="1"/>
    <col min="7170" max="7170" width="11.28515625" customWidth="1"/>
    <col min="7171" max="7171" width="100" customWidth="1"/>
    <col min="7172" max="7172" width="20.28515625" customWidth="1"/>
    <col min="7424" max="7424" width="6.28515625" customWidth="1"/>
    <col min="7425" max="7425" width="13.7109375" customWidth="1"/>
    <col min="7426" max="7426" width="11.28515625" customWidth="1"/>
    <col min="7427" max="7427" width="100" customWidth="1"/>
    <col min="7428" max="7428" width="20.28515625" customWidth="1"/>
    <col min="7680" max="7680" width="6.28515625" customWidth="1"/>
    <col min="7681" max="7681" width="13.7109375" customWidth="1"/>
    <col min="7682" max="7682" width="11.28515625" customWidth="1"/>
    <col min="7683" max="7683" width="100" customWidth="1"/>
    <col min="7684" max="7684" width="20.28515625" customWidth="1"/>
    <col min="7936" max="7936" width="6.28515625" customWidth="1"/>
    <col min="7937" max="7937" width="13.7109375" customWidth="1"/>
    <col min="7938" max="7938" width="11.28515625" customWidth="1"/>
    <col min="7939" max="7939" width="100" customWidth="1"/>
    <col min="7940" max="7940" width="20.28515625" customWidth="1"/>
    <col min="8192" max="8192" width="6.28515625" customWidth="1"/>
    <col min="8193" max="8193" width="13.7109375" customWidth="1"/>
    <col min="8194" max="8194" width="11.28515625" customWidth="1"/>
    <col min="8195" max="8195" width="100" customWidth="1"/>
    <col min="8196" max="8196" width="20.28515625" customWidth="1"/>
    <col min="8448" max="8448" width="6.28515625" customWidth="1"/>
    <col min="8449" max="8449" width="13.7109375" customWidth="1"/>
    <col min="8450" max="8450" width="11.28515625" customWidth="1"/>
    <col min="8451" max="8451" width="100" customWidth="1"/>
    <col min="8452" max="8452" width="20.28515625" customWidth="1"/>
    <col min="8704" max="8704" width="6.28515625" customWidth="1"/>
    <col min="8705" max="8705" width="13.7109375" customWidth="1"/>
    <col min="8706" max="8706" width="11.28515625" customWidth="1"/>
    <col min="8707" max="8707" width="100" customWidth="1"/>
    <col min="8708" max="8708" width="20.28515625" customWidth="1"/>
    <col min="8960" max="8960" width="6.28515625" customWidth="1"/>
    <col min="8961" max="8961" width="13.7109375" customWidth="1"/>
    <col min="8962" max="8962" width="11.28515625" customWidth="1"/>
    <col min="8963" max="8963" width="100" customWidth="1"/>
    <col min="8964" max="8964" width="20.28515625" customWidth="1"/>
    <col min="9216" max="9216" width="6.28515625" customWidth="1"/>
    <col min="9217" max="9217" width="13.7109375" customWidth="1"/>
    <col min="9218" max="9218" width="11.28515625" customWidth="1"/>
    <col min="9219" max="9219" width="100" customWidth="1"/>
    <col min="9220" max="9220" width="20.28515625" customWidth="1"/>
    <col min="9472" max="9472" width="6.28515625" customWidth="1"/>
    <col min="9473" max="9473" width="13.7109375" customWidth="1"/>
    <col min="9474" max="9474" width="11.28515625" customWidth="1"/>
    <col min="9475" max="9475" width="100" customWidth="1"/>
    <col min="9476" max="9476" width="20.28515625" customWidth="1"/>
    <col min="9728" max="9728" width="6.28515625" customWidth="1"/>
    <col min="9729" max="9729" width="13.7109375" customWidth="1"/>
    <col min="9730" max="9730" width="11.28515625" customWidth="1"/>
    <col min="9731" max="9731" width="100" customWidth="1"/>
    <col min="9732" max="9732" width="20.28515625" customWidth="1"/>
    <col min="9984" max="9984" width="6.28515625" customWidth="1"/>
    <col min="9985" max="9985" width="13.7109375" customWidth="1"/>
    <col min="9986" max="9986" width="11.28515625" customWidth="1"/>
    <col min="9987" max="9987" width="100" customWidth="1"/>
    <col min="9988" max="9988" width="20.28515625" customWidth="1"/>
    <col min="10240" max="10240" width="6.28515625" customWidth="1"/>
    <col min="10241" max="10241" width="13.7109375" customWidth="1"/>
    <col min="10242" max="10242" width="11.28515625" customWidth="1"/>
    <col min="10243" max="10243" width="100" customWidth="1"/>
    <col min="10244" max="10244" width="20.28515625" customWidth="1"/>
    <col min="10496" max="10496" width="6.28515625" customWidth="1"/>
    <col min="10497" max="10497" width="13.7109375" customWidth="1"/>
    <col min="10498" max="10498" width="11.28515625" customWidth="1"/>
    <col min="10499" max="10499" width="100" customWidth="1"/>
    <col min="10500" max="10500" width="20.28515625" customWidth="1"/>
    <col min="10752" max="10752" width="6.28515625" customWidth="1"/>
    <col min="10753" max="10753" width="13.7109375" customWidth="1"/>
    <col min="10754" max="10754" width="11.28515625" customWidth="1"/>
    <col min="10755" max="10755" width="100" customWidth="1"/>
    <col min="10756" max="10756" width="20.28515625" customWidth="1"/>
    <col min="11008" max="11008" width="6.28515625" customWidth="1"/>
    <col min="11009" max="11009" width="13.7109375" customWidth="1"/>
    <col min="11010" max="11010" width="11.28515625" customWidth="1"/>
    <col min="11011" max="11011" width="100" customWidth="1"/>
    <col min="11012" max="11012" width="20.28515625" customWidth="1"/>
    <col min="11264" max="11264" width="6.28515625" customWidth="1"/>
    <col min="11265" max="11265" width="13.7109375" customWidth="1"/>
    <col min="11266" max="11266" width="11.28515625" customWidth="1"/>
    <col min="11267" max="11267" width="100" customWidth="1"/>
    <col min="11268" max="11268" width="20.28515625" customWidth="1"/>
    <col min="11520" max="11520" width="6.28515625" customWidth="1"/>
    <col min="11521" max="11521" width="13.7109375" customWidth="1"/>
    <col min="11522" max="11522" width="11.28515625" customWidth="1"/>
    <col min="11523" max="11523" width="100" customWidth="1"/>
    <col min="11524" max="11524" width="20.28515625" customWidth="1"/>
    <col min="11776" max="11776" width="6.28515625" customWidth="1"/>
    <col min="11777" max="11777" width="13.7109375" customWidth="1"/>
    <col min="11778" max="11778" width="11.28515625" customWidth="1"/>
    <col min="11779" max="11779" width="100" customWidth="1"/>
    <col min="11780" max="11780" width="20.28515625" customWidth="1"/>
    <col min="12032" max="12032" width="6.28515625" customWidth="1"/>
    <col min="12033" max="12033" width="13.7109375" customWidth="1"/>
    <col min="12034" max="12034" width="11.28515625" customWidth="1"/>
    <col min="12035" max="12035" width="100" customWidth="1"/>
    <col min="12036" max="12036" width="20.28515625" customWidth="1"/>
    <col min="12288" max="12288" width="6.28515625" customWidth="1"/>
    <col min="12289" max="12289" width="13.7109375" customWidth="1"/>
    <col min="12290" max="12290" width="11.28515625" customWidth="1"/>
    <col min="12291" max="12291" width="100" customWidth="1"/>
    <col min="12292" max="12292" width="20.28515625" customWidth="1"/>
    <col min="12544" max="12544" width="6.28515625" customWidth="1"/>
    <col min="12545" max="12545" width="13.7109375" customWidth="1"/>
    <col min="12546" max="12546" width="11.28515625" customWidth="1"/>
    <col min="12547" max="12547" width="100" customWidth="1"/>
    <col min="12548" max="12548" width="20.28515625" customWidth="1"/>
    <col min="12800" max="12800" width="6.28515625" customWidth="1"/>
    <col min="12801" max="12801" width="13.7109375" customWidth="1"/>
    <col min="12802" max="12802" width="11.28515625" customWidth="1"/>
    <col min="12803" max="12803" width="100" customWidth="1"/>
    <col min="12804" max="12804" width="20.28515625" customWidth="1"/>
    <col min="13056" max="13056" width="6.28515625" customWidth="1"/>
    <col min="13057" max="13057" width="13.7109375" customWidth="1"/>
    <col min="13058" max="13058" width="11.28515625" customWidth="1"/>
    <col min="13059" max="13059" width="100" customWidth="1"/>
    <col min="13060" max="13060" width="20.28515625" customWidth="1"/>
    <col min="13312" max="13312" width="6.28515625" customWidth="1"/>
    <col min="13313" max="13313" width="13.7109375" customWidth="1"/>
    <col min="13314" max="13314" width="11.28515625" customWidth="1"/>
    <col min="13315" max="13315" width="100" customWidth="1"/>
    <col min="13316" max="13316" width="20.28515625" customWidth="1"/>
    <col min="13568" max="13568" width="6.28515625" customWidth="1"/>
    <col min="13569" max="13569" width="13.7109375" customWidth="1"/>
    <col min="13570" max="13570" width="11.28515625" customWidth="1"/>
    <col min="13571" max="13571" width="100" customWidth="1"/>
    <col min="13572" max="13572" width="20.28515625" customWidth="1"/>
    <col min="13824" max="13824" width="6.28515625" customWidth="1"/>
    <col min="13825" max="13825" width="13.7109375" customWidth="1"/>
    <col min="13826" max="13826" width="11.28515625" customWidth="1"/>
    <col min="13827" max="13827" width="100" customWidth="1"/>
    <col min="13828" max="13828" width="20.28515625" customWidth="1"/>
    <col min="14080" max="14080" width="6.28515625" customWidth="1"/>
    <col min="14081" max="14081" width="13.7109375" customWidth="1"/>
    <col min="14082" max="14082" width="11.28515625" customWidth="1"/>
    <col min="14083" max="14083" width="100" customWidth="1"/>
    <col min="14084" max="14084" width="20.28515625" customWidth="1"/>
    <col min="14336" max="14336" width="6.28515625" customWidth="1"/>
    <col min="14337" max="14337" width="13.7109375" customWidth="1"/>
    <col min="14338" max="14338" width="11.28515625" customWidth="1"/>
    <col min="14339" max="14339" width="100" customWidth="1"/>
    <col min="14340" max="14340" width="20.28515625" customWidth="1"/>
    <col min="14592" max="14592" width="6.28515625" customWidth="1"/>
    <col min="14593" max="14593" width="13.7109375" customWidth="1"/>
    <col min="14594" max="14594" width="11.28515625" customWidth="1"/>
    <col min="14595" max="14595" width="100" customWidth="1"/>
    <col min="14596" max="14596" width="20.28515625" customWidth="1"/>
    <col min="14848" max="14848" width="6.28515625" customWidth="1"/>
    <col min="14849" max="14849" width="13.7109375" customWidth="1"/>
    <col min="14850" max="14850" width="11.28515625" customWidth="1"/>
    <col min="14851" max="14851" width="100" customWidth="1"/>
    <col min="14852" max="14852" width="20.28515625" customWidth="1"/>
    <col min="15104" max="15104" width="6.28515625" customWidth="1"/>
    <col min="15105" max="15105" width="13.7109375" customWidth="1"/>
    <col min="15106" max="15106" width="11.28515625" customWidth="1"/>
    <col min="15107" max="15107" width="100" customWidth="1"/>
    <col min="15108" max="15108" width="20.28515625" customWidth="1"/>
    <col min="15360" max="15360" width="6.28515625" customWidth="1"/>
    <col min="15361" max="15361" width="13.7109375" customWidth="1"/>
    <col min="15362" max="15362" width="11.28515625" customWidth="1"/>
    <col min="15363" max="15363" width="100" customWidth="1"/>
    <col min="15364" max="15364" width="20.28515625" customWidth="1"/>
    <col min="15616" max="15616" width="6.28515625" customWidth="1"/>
    <col min="15617" max="15617" width="13.7109375" customWidth="1"/>
    <col min="15618" max="15618" width="11.28515625" customWidth="1"/>
    <col min="15619" max="15619" width="100" customWidth="1"/>
    <col min="15620" max="15620" width="20.28515625" customWidth="1"/>
    <col min="15872" max="15872" width="6.28515625" customWidth="1"/>
    <col min="15873" max="15873" width="13.7109375" customWidth="1"/>
    <col min="15874" max="15874" width="11.28515625" customWidth="1"/>
    <col min="15875" max="15875" width="100" customWidth="1"/>
    <col min="15876" max="15876" width="20.28515625" customWidth="1"/>
    <col min="16128" max="16128" width="6.28515625" customWidth="1"/>
    <col min="16129" max="16129" width="13.7109375" customWidth="1"/>
    <col min="16130" max="16130" width="11.28515625" customWidth="1"/>
    <col min="16131" max="16131" width="100" customWidth="1"/>
    <col min="16132" max="16132" width="20.28515625" customWidth="1"/>
  </cols>
  <sheetData>
    <row r="1" spans="1:6" s="4" customFormat="1" ht="15.75" x14ac:dyDescent="0.25">
      <c r="A1" s="2"/>
      <c r="B1" s="3"/>
      <c r="C1" s="3"/>
      <c r="D1" s="5" t="s">
        <v>15</v>
      </c>
      <c r="E1" s="5"/>
      <c r="F1" s="5"/>
    </row>
    <row r="2" spans="1:6" s="4" customFormat="1" ht="15.75" x14ac:dyDescent="0.25">
      <c r="A2" s="2"/>
      <c r="B2" s="3"/>
      <c r="C2" s="3"/>
      <c r="D2" s="38" t="s">
        <v>12</v>
      </c>
      <c r="E2" s="38"/>
      <c r="F2" s="38"/>
    </row>
    <row r="3" spans="1:6" s="4" customFormat="1" ht="15.75" x14ac:dyDescent="0.25">
      <c r="A3" s="3"/>
      <c r="B3" s="3"/>
      <c r="C3" s="3"/>
      <c r="D3" s="38" t="s">
        <v>17</v>
      </c>
      <c r="E3" s="38"/>
      <c r="F3" s="38"/>
    </row>
    <row r="4" spans="1:6" s="4" customFormat="1" ht="10.9" customHeight="1" x14ac:dyDescent="0.25">
      <c r="A4" s="3"/>
      <c r="B4" s="3"/>
      <c r="C4" s="3"/>
      <c r="D4" s="39"/>
      <c r="E4" s="39"/>
      <c r="F4" s="39"/>
    </row>
    <row r="5" spans="1:6" ht="14.45" customHeight="1" x14ac:dyDescent="0.25">
      <c r="A5" s="40" t="s">
        <v>13</v>
      </c>
      <c r="B5" s="40"/>
      <c r="C5" s="40"/>
      <c r="D5" s="40"/>
      <c r="E5" s="40"/>
      <c r="F5" s="40"/>
    </row>
    <row r="6" spans="1:6" ht="78" customHeight="1" x14ac:dyDescent="0.25">
      <c r="A6" s="40" t="s">
        <v>28</v>
      </c>
      <c r="B6" s="40"/>
      <c r="C6" s="40"/>
      <c r="D6" s="40"/>
      <c r="E6" s="40"/>
      <c r="F6" s="40"/>
    </row>
    <row r="7" spans="1:6" ht="83.25" customHeight="1" x14ac:dyDescent="0.25">
      <c r="A7" s="21" t="s">
        <v>6</v>
      </c>
      <c r="B7" s="21" t="s">
        <v>0</v>
      </c>
      <c r="C7" s="21" t="s">
        <v>1</v>
      </c>
      <c r="D7" s="21" t="s">
        <v>16</v>
      </c>
      <c r="E7" s="27" t="s">
        <v>14</v>
      </c>
      <c r="F7" s="27" t="s">
        <v>4</v>
      </c>
    </row>
    <row r="8" spans="1:6" ht="31.5" x14ac:dyDescent="0.25">
      <c r="A8" s="16"/>
      <c r="B8" s="16"/>
      <c r="C8" s="28" t="s">
        <v>27</v>
      </c>
      <c r="D8" s="23">
        <v>11318640.529999999</v>
      </c>
      <c r="E8" s="22"/>
      <c r="F8" s="18"/>
    </row>
    <row r="9" spans="1:6" ht="15.75" x14ac:dyDescent="0.25">
      <c r="A9" s="8"/>
      <c r="B9" s="8"/>
      <c r="C9" s="8" t="s">
        <v>5</v>
      </c>
      <c r="D9" s="23">
        <f>D11</f>
        <v>237552.71</v>
      </c>
      <c r="E9" s="23">
        <f>E11</f>
        <v>0</v>
      </c>
      <c r="F9" s="18">
        <f>E9/D9</f>
        <v>0</v>
      </c>
    </row>
    <row r="10" spans="1:6" ht="15.75" x14ac:dyDescent="0.25">
      <c r="A10" s="8"/>
      <c r="B10" s="9"/>
      <c r="C10" s="9" t="s">
        <v>2</v>
      </c>
      <c r="D10" s="23"/>
      <c r="E10" s="23"/>
      <c r="F10" s="19"/>
    </row>
    <row r="11" spans="1:6" ht="47.25" x14ac:dyDescent="0.25">
      <c r="A11" s="13">
        <v>50110000</v>
      </c>
      <c r="B11" s="11"/>
      <c r="C11" s="11" t="s">
        <v>7</v>
      </c>
      <c r="D11" s="29">
        <f>19937.71+217615</f>
        <v>237552.71</v>
      </c>
      <c r="E11" s="29">
        <v>0</v>
      </c>
      <c r="F11" s="19">
        <f t="shared" ref="F11:F28" si="0">E11/D11</f>
        <v>0</v>
      </c>
    </row>
    <row r="12" spans="1:6" ht="15.75" x14ac:dyDescent="0.25">
      <c r="A12" s="8"/>
      <c r="B12" s="8"/>
      <c r="C12" s="8" t="s">
        <v>3</v>
      </c>
      <c r="D12" s="23">
        <f>D14</f>
        <v>11338578.240000002</v>
      </c>
      <c r="E12" s="23">
        <f>E14</f>
        <v>1640181.77</v>
      </c>
      <c r="F12" s="18">
        <f t="shared" si="0"/>
        <v>0.14465497660136969</v>
      </c>
    </row>
    <row r="13" spans="1:6" ht="15.75" x14ac:dyDescent="0.25">
      <c r="A13" s="8"/>
      <c r="B13" s="9"/>
      <c r="C13" s="9" t="s">
        <v>2</v>
      </c>
      <c r="D13" s="24"/>
      <c r="E13" s="24"/>
      <c r="F13" s="18"/>
    </row>
    <row r="14" spans="1:6" ht="15.75" x14ac:dyDescent="0.25">
      <c r="A14" s="10"/>
      <c r="B14" s="11"/>
      <c r="C14" s="12" t="s">
        <v>18</v>
      </c>
      <c r="D14" s="23">
        <f>D15</f>
        <v>11338578.240000002</v>
      </c>
      <c r="E14" s="23">
        <f>E15</f>
        <v>1640181.77</v>
      </c>
      <c r="F14" s="18">
        <f t="shared" si="0"/>
        <v>0.14465497660136969</v>
      </c>
    </row>
    <row r="15" spans="1:6" ht="94.5" x14ac:dyDescent="0.25">
      <c r="A15" s="13">
        <v>7691</v>
      </c>
      <c r="B15" s="14"/>
      <c r="C15" s="15" t="s">
        <v>10</v>
      </c>
      <c r="D15" s="29">
        <f>D16+D18+D27</f>
        <v>11338578.240000002</v>
      </c>
      <c r="E15" s="29">
        <f>E16+E18+E27</f>
        <v>1640181.77</v>
      </c>
      <c r="F15" s="19">
        <f t="shared" si="0"/>
        <v>0.14465497660136969</v>
      </c>
    </row>
    <row r="16" spans="1:6" ht="31.5" x14ac:dyDescent="0.25">
      <c r="A16" s="16">
        <v>1117691</v>
      </c>
      <c r="B16" s="17" t="s">
        <v>8</v>
      </c>
      <c r="C16" s="8" t="s">
        <v>19</v>
      </c>
      <c r="D16" s="23">
        <f>D17</f>
        <v>4340995.8600000003</v>
      </c>
      <c r="E16" s="23">
        <f>E17</f>
        <v>0</v>
      </c>
      <c r="F16" s="18">
        <f t="shared" si="0"/>
        <v>0</v>
      </c>
    </row>
    <row r="17" spans="1:6" ht="204.75" x14ac:dyDescent="0.25">
      <c r="A17" s="13"/>
      <c r="B17" s="14"/>
      <c r="C17" s="30" t="s">
        <v>20</v>
      </c>
      <c r="D17" s="29">
        <v>4340995.8600000003</v>
      </c>
      <c r="E17" s="29">
        <v>0</v>
      </c>
      <c r="F17" s="19">
        <f t="shared" si="0"/>
        <v>0</v>
      </c>
    </row>
    <row r="18" spans="1:6" ht="47.25" x14ac:dyDescent="0.25">
      <c r="A18" s="16">
        <v>1217691</v>
      </c>
      <c r="B18" s="17" t="s">
        <v>8</v>
      </c>
      <c r="C18" s="8" t="s">
        <v>11</v>
      </c>
      <c r="D18" s="23">
        <f>D19+D24+D25+D26</f>
        <v>5363291.67</v>
      </c>
      <c r="E18" s="23">
        <f>E19+E24+E25+E26</f>
        <v>5891.06</v>
      </c>
      <c r="F18" s="18">
        <f t="shared" si="0"/>
        <v>1.0984038091666941E-3</v>
      </c>
    </row>
    <row r="19" spans="1:6" ht="94.5" x14ac:dyDescent="0.25">
      <c r="A19" s="13"/>
      <c r="B19" s="14"/>
      <c r="C19" s="11" t="s">
        <v>21</v>
      </c>
      <c r="D19" s="29">
        <f>SUM(D21:D22)</f>
        <v>120815.39</v>
      </c>
      <c r="E19" s="29">
        <f>SUM(E21:E22)</f>
        <v>5891.06</v>
      </c>
      <c r="F19" s="19">
        <f t="shared" si="0"/>
        <v>4.8760840816720455E-2</v>
      </c>
    </row>
    <row r="20" spans="1:6" ht="15.75" x14ac:dyDescent="0.25">
      <c r="A20" s="13"/>
      <c r="B20" s="14"/>
      <c r="C20" s="31" t="s">
        <v>9</v>
      </c>
      <c r="D20" s="29"/>
      <c r="E20" s="29"/>
      <c r="F20" s="18"/>
    </row>
    <row r="21" spans="1:6" ht="47.25" x14ac:dyDescent="0.25">
      <c r="A21" s="32"/>
      <c r="B21" s="33"/>
      <c r="C21" s="25" t="s">
        <v>33</v>
      </c>
      <c r="D21" s="26">
        <v>6700.92</v>
      </c>
      <c r="E21" s="26">
        <v>5891.06</v>
      </c>
      <c r="F21" s="20">
        <f t="shared" si="0"/>
        <v>0.87914196856551041</v>
      </c>
    </row>
    <row r="22" spans="1:6" ht="31.5" x14ac:dyDescent="0.25">
      <c r="A22" s="13"/>
      <c r="B22" s="14"/>
      <c r="C22" s="25" t="s">
        <v>32</v>
      </c>
      <c r="D22" s="26">
        <v>114114.47</v>
      </c>
      <c r="E22" s="26">
        <v>0</v>
      </c>
      <c r="F22" s="20">
        <f t="shared" si="0"/>
        <v>0</v>
      </c>
    </row>
    <row r="23" spans="1:6" ht="47.25" x14ac:dyDescent="0.25">
      <c r="A23" s="13"/>
      <c r="B23" s="14"/>
      <c r="C23" s="25" t="s">
        <v>31</v>
      </c>
      <c r="D23" s="26">
        <v>217615</v>
      </c>
      <c r="E23" s="26">
        <v>0</v>
      </c>
      <c r="F23" s="20">
        <f t="shared" si="0"/>
        <v>0</v>
      </c>
    </row>
    <row r="24" spans="1:6" ht="267.75" x14ac:dyDescent="0.25">
      <c r="A24" s="13"/>
      <c r="B24" s="14"/>
      <c r="C24" s="30" t="s">
        <v>22</v>
      </c>
      <c r="D24" s="29">
        <f>2807672.36-120000</f>
        <v>2687672.36</v>
      </c>
      <c r="E24" s="29">
        <v>0</v>
      </c>
      <c r="F24" s="19">
        <f t="shared" si="0"/>
        <v>0</v>
      </c>
    </row>
    <row r="25" spans="1:6" ht="189" x14ac:dyDescent="0.25">
      <c r="A25" s="13"/>
      <c r="B25" s="14"/>
      <c r="C25" s="30" t="s">
        <v>23</v>
      </c>
      <c r="D25" s="29">
        <f>180000+120000</f>
        <v>300000</v>
      </c>
      <c r="E25" s="29">
        <v>0</v>
      </c>
      <c r="F25" s="19">
        <f t="shared" si="0"/>
        <v>0</v>
      </c>
    </row>
    <row r="26" spans="1:6" ht="31.5" x14ac:dyDescent="0.25">
      <c r="A26" s="13"/>
      <c r="B26" s="14"/>
      <c r="C26" s="30" t="s">
        <v>24</v>
      </c>
      <c r="D26" s="29">
        <v>2254803.92</v>
      </c>
      <c r="E26" s="29">
        <v>0</v>
      </c>
      <c r="F26" s="19">
        <f t="shared" si="0"/>
        <v>0</v>
      </c>
    </row>
    <row r="27" spans="1:6" ht="31.5" x14ac:dyDescent="0.25">
      <c r="A27" s="16">
        <v>1517691</v>
      </c>
      <c r="B27" s="17" t="s">
        <v>8</v>
      </c>
      <c r="C27" s="8" t="s">
        <v>25</v>
      </c>
      <c r="D27" s="23">
        <f>D28</f>
        <v>1634290.71</v>
      </c>
      <c r="E27" s="23">
        <f>E28</f>
        <v>1634290.71</v>
      </c>
      <c r="F27" s="18">
        <f t="shared" si="0"/>
        <v>1</v>
      </c>
    </row>
    <row r="28" spans="1:6" ht="94.5" x14ac:dyDescent="0.25">
      <c r="A28" s="13"/>
      <c r="B28" s="14"/>
      <c r="C28" s="30" t="s">
        <v>26</v>
      </c>
      <c r="D28" s="29">
        <v>1634290.71</v>
      </c>
      <c r="E28" s="29">
        <v>1634290.71</v>
      </c>
      <c r="F28" s="19">
        <f t="shared" si="0"/>
        <v>1</v>
      </c>
    </row>
    <row r="29" spans="1:6" ht="15.75" x14ac:dyDescent="0.25">
      <c r="A29" s="34"/>
      <c r="B29" s="35"/>
      <c r="C29" s="36"/>
      <c r="D29" s="37"/>
    </row>
    <row r="30" spans="1:6" ht="15.75" x14ac:dyDescent="0.25">
      <c r="A30" s="34"/>
      <c r="B30" s="35"/>
      <c r="C30" s="36"/>
      <c r="D30" s="37"/>
    </row>
    <row r="31" spans="1:6" ht="15.75" x14ac:dyDescent="0.25">
      <c r="A31" s="6" t="s">
        <v>29</v>
      </c>
      <c r="B31" s="1"/>
      <c r="C31" s="1"/>
      <c r="D31" s="7"/>
      <c r="E31" s="1" t="s">
        <v>30</v>
      </c>
    </row>
  </sheetData>
  <mergeCells count="5">
    <mergeCell ref="D2:F2"/>
    <mergeCell ref="D3:F3"/>
    <mergeCell ref="D4:F4"/>
    <mergeCell ref="A6:F6"/>
    <mergeCell ref="A5:F5"/>
  </mergeCells>
  <pageMargins left="0.70866141732283472" right="0.31496062992125984" top="0.55118110236220474" bottom="0.55118110236220474" header="0.31496062992125984" footer="0.31496062992125984"/>
  <pageSetup paperSize="9" scale="70" fitToHeight="2" orientation="portrait" r:id="rId1"/>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ЦФ</vt:lpstr>
      <vt:lpstr>ЦФ!Заголовки_для_друку</vt:lpstr>
      <vt:lpstr>ЦФ!Область_друку</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Admin</cp:lastModifiedBy>
  <cp:lastPrinted>2025-04-24T12:41:21Z</cp:lastPrinted>
  <dcterms:created xsi:type="dcterms:W3CDTF">2019-04-10T18:00:09Z</dcterms:created>
  <dcterms:modified xsi:type="dcterms:W3CDTF">2026-07-21T11:58:48Z</dcterms:modified>
</cp:coreProperties>
</file>