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D2493CA6-CA94-40E9-B5FC-85754DB0B63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Ресурсне забезпечення" sheetId="3" r:id="rId1"/>
    <sheet name="Перелік заходів" sheetId="2" r:id="rId2"/>
  </sheets>
  <definedNames>
    <definedName name="_xlnm.Print_Titles" localSheetId="1">'Перелік заходів'!$9:$9</definedName>
    <definedName name="_xlnm.Print_Area" localSheetId="1">'Перелік заходів'!$A$1:$H$44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G28" i="2" l="1"/>
  <c r="G27" i="2"/>
  <c r="G12" i="2"/>
  <c r="B15" i="3"/>
  <c r="C15" i="3" s="1"/>
  <c r="C12" i="3" s="1"/>
  <c r="C14" i="3"/>
  <c r="B12" i="3"/>
  <c r="G17" i="2" l="1"/>
  <c r="G18" i="2" l="1"/>
  <c r="G41" i="2" s="1"/>
</calcChain>
</file>

<file path=xl/sharedStrings.xml><?xml version="1.0" encoding="utf-8"?>
<sst xmlns="http://schemas.openxmlformats.org/spreadsheetml/2006/main" count="243" uniqueCount="177">
  <si>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</si>
  <si>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</si>
  <si>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</si>
  <si>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</si>
  <si>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</si>
  <si>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</si>
  <si>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>1.</t>
  </si>
  <si>
    <t>Разом</t>
  </si>
  <si>
    <t xml:space="preserve">Перелік заходів і завдань </t>
  </si>
  <si>
    <t>Обсяги фінансування (вартість), 
 тис. грн</t>
  </si>
  <si>
    <t>Перелік заходів Програми</t>
  </si>
  <si>
    <t>2.</t>
  </si>
  <si>
    <t>Головні розпорядники/Виконавці</t>
  </si>
  <si>
    <t>Управління комунальної власності та земельних відносин Чорноморської міської ради Одеського району Одеської області</t>
  </si>
  <si>
    <t>3.</t>
  </si>
  <si>
    <t>Виконавчий комітет Чорноморської міської ради Одеського району Одеської області 
Комунальна установа "Муніципальна варта" Чорноморської міської ради Одеського району Одеської області</t>
  </si>
  <si>
    <t>Забезпечення життєдіяльності Чорноморської міської територіальної громади в умовах особливого періоду воєнного стану та збереження громадського порядку</t>
  </si>
  <si>
    <t>Забезпечення громадських формувань, залучених для посилення громадської безпеки та охорони об'єктів, що забезпечують життєдіяльність населення Чорноморської міської територіальної громади, пально-мастильними матеріалами</t>
  </si>
  <si>
    <t>Сприяння у створенні належних умов функціонування та матеріально-технічного забезпечення Збройних Сил України, а також інших утворених відповідно до законів України військових формувань</t>
  </si>
  <si>
    <t>Створення належних умов для особового складу військових формувань для виконання ними покладених обов'язків в умовах особливого періоду воєнного стану</t>
  </si>
  <si>
    <t>Допомога  Силам оборони і безпеки України</t>
  </si>
  <si>
    <t>У межах кошторисних призначень, затверджених в кошторисах ЗЗСО на оплату комунальних послуг</t>
  </si>
  <si>
    <t>Відшкодування комунальних послуг за розміщення особового складу військових формувань</t>
  </si>
  <si>
    <t>Управління освіти Чорноморської міської ради Одеського району Одеської області в частині оплати  комунальних послуг за приготування їжі для особового складу військових формувань</t>
  </si>
  <si>
    <t>Оплата комунальних послуг за  приготування їжі для особового складу військових формувань</t>
  </si>
  <si>
    <t>2026 рік</t>
  </si>
  <si>
    <t xml:space="preserve">  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</si>
  <si>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Визначені рішенням Чорноморської міської ради Одеського району Одеської області "Про бюджет Чорноморської міської територіальної громади на 2026 рік"</t>
  </si>
  <si>
    <t>Надання субвенції з  бюджету Чорноморської міської територіальної громади державному бюджету для матеріально-технічного забезпечення:   
- Збройних  Сил України, а також інших утворених відповідно до законів України військових формувань, правоохоронних та розвідувальних органів, органів спеціального призначення з правоохоронними функціями, на які Конституцією та законами України покладено функції із забезпечення оборони держави;
- військово-медичного клінічного центру південного регіону;
- правоохоронних та розвідувальних органів, державних органів спеціального призначення з правоохоронними функціями, сил цивільного захисту та інших органів, на які Конституцією та законами України покладено функції із забезпечення національної безпеки України</t>
  </si>
  <si>
    <t>Створення умов для охорони та захисту державного суверенітету, незалежності України та територіальної цілісності, покращення забезпечення військових частин та підрозділів Сил оборони і  безпеки України матеріально-технічними засобами для підтримання боєготовності особового складу та ефективного виконання завдань щодо захисту територіальної цілісності країни.
Створення належної матеріально-технічної бази для лікування та реабілітації військовослужбовців</t>
  </si>
  <si>
    <t>4.</t>
  </si>
  <si>
    <t>Фінансове управління Чорноморської міської ради Одеського району Одеської області
Управління Служби безпеки України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</si>
  <si>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автотранспортних засобів спеціалізованого призначення (легкового та/або вантажного) та іншого обладнання для безперебійної експлуатації службового транспорту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</si>
  <si>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безпілотних авіаційних комплексів, а також обладнання, устаткування та матеріальних цінностей для здійснення оперативної, спеціальної та бойової діяльності підрозділів Управління</t>
  </si>
  <si>
    <t>5.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</si>
  <si>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Одеській області </t>
  </si>
  <si>
    <t>Фінансова підтримка Головного управління Національної поліції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</si>
  <si>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“Корпус оперативно-раптової  дії” Головного управління Національної поліції в Одеській області</t>
  </si>
  <si>
    <t>Фінансове управління Чорноморської міської ради Одеського району Одеської області
Головне управління Національної поліції в Одеській області</t>
  </si>
  <si>
    <t>Покращення матеріально-технічного забезпечення Управління "КОРД" ГУНП в Одеській області, створення належних умов для виконання покладених обов'язків в умовах особливого періоду воєнного стану</t>
  </si>
  <si>
    <t>6.</t>
  </si>
  <si>
    <t>7.</t>
  </si>
  <si>
    <t>Фінансова підтримка військової частини А0666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</si>
  <si>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А0666,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</si>
  <si>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А0666</t>
  </si>
  <si>
    <t>Покращення матеріально-технічного забезпечення військової частини А0666, створення належних умов для виконання покладених обов'язків в умовах особливого періоду воєнного стану</t>
  </si>
  <si>
    <t>Фінансова підтримка Центру спеціального призначення "ОМЕГА" Національної гвардії України (військова частина 3073)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</si>
  <si>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3073,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</si>
  <si>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3073</t>
  </si>
  <si>
    <t>Покращення матеріально-технічного забезпечення військової частини 3073, створення належних умов для виконання покладених обов'язків в умовах особливого періоду воєнного стану</t>
  </si>
  <si>
    <t>Заохочення та відзначення осіб (працівників), які виконують роботи з будівництва фортифікаційних споруд на територіях, де ведуться бойові дії із розрахунку 1 300 грн на добу кожному (за окремим розрахунком)</t>
  </si>
  <si>
    <t>Виконавчий комітет Чорноморської міської ради Одеського району Одеської області</t>
  </si>
  <si>
    <t>Обласний бюджет Одеської області</t>
  </si>
  <si>
    <t>Стимулювання громадян до участі в посиленні обороноздатності України</t>
  </si>
  <si>
    <t>РАЗОМ п.5</t>
  </si>
  <si>
    <t>8.</t>
  </si>
  <si>
    <t>"Додаток 2 до Програми"</t>
  </si>
  <si>
    <t>Підвищення обороноздатності держави, зокрема виконання оперативних завдань з посилення оборони на територіях, де ведуться бойові дії - матеріальне заохочення осіб, які відповідно до розпорядчих документів брали участь від Чорноморської міської територіальної громади у виконанні оперативних завдань з посилення оборони держави</t>
  </si>
  <si>
    <t>до рішення Чорноморської міської ради</t>
  </si>
  <si>
    <t>Посилення громадської безпеки та охорони об'єктів, що забезпечують життєдіяльність Чорноморської міської територіальної громади, із залученням громадських формувань</t>
  </si>
  <si>
    <t>Оновлення матеріально-технічної бази  та підвищення рівня ефективності діяльності Управління Служби безпеки України в Одеській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</si>
  <si>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9.</t>
  </si>
  <si>
    <t>Фінансове управління Чорноморської міської ради Одеського району Одеської області
Військова частина А3519</t>
  </si>
  <si>
    <t>Фінансова підтримка Контактного пункту Військово-Морських Сил Збройних Сил України через військову частину А3519</t>
  </si>
  <si>
    <t>Субвенція з місцевого бюджету на виконання програм соціально-економічного розвитку регіонів для матеріально-технічного забезпечення Контактного пункту ВМС ЗС України через військову частину А3519, оплати супутніх послуг та товарів, пов'язаних з виконанням покладених на військову частину обов'язків в умовах особливого періоду воєнного стану (закупівля матеріалів для загально-будівельних робіт на об'єкті Контактного пункту ВМС ЗС України)</t>
  </si>
  <si>
    <t>Покращення матеріально-технічного забезпечення  Контактного пункту Військово-Морських Сил Збройних Сил України через військову частину А3519, створення належних умов для виконання покладених обов'язків в умовах особливого періоду воєнного стану</t>
  </si>
  <si>
    <t>10.</t>
  </si>
  <si>
    <t>11.</t>
  </si>
  <si>
    <t>Фінансова підтримка військової частини А2800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</si>
  <si>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</si>
  <si>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А2800</t>
  </si>
  <si>
    <t>Покращення матеріально-технічного забезпечення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</si>
  <si>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А0456</t>
  </si>
  <si>
    <t>Фінансова підтримка Військово-морського ліцею імені віце-адмірала Володимира Безкоровайного (одержувач військова частина А0456)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</si>
  <si>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Військово-морського ліцею імені віце-адмірала Володимира Безкоровайного, оплати супутніх послуг та товарів, пов'язаних з виконанням покладених на військову частину обов'язків в умовах особливого періоду воєнного стану (військова частина А0456)
(Оплата виконаних будівельно-монтажних робіт по об'єкту "Реконструкція будівлі клубу № ___ за генпланом під штаб у в/м ___, м. Одеса, вул. ______. Коригування. 
2-й пусковий комплекс")</t>
  </si>
  <si>
    <t>Покращення матеріально-технічного забезпечення Військово-морського ліцею імені віце-адмірала Володимира Безкоровайного (військова частина А0456),
 створення належних та безпекових умов для виконання покладених обов'язків в умовах особливого періоду воєнного стану</t>
  </si>
  <si>
    <t>12.</t>
  </si>
  <si>
    <t xml:space="preserve">Фінансова підтримка Військової  академії (м. Одеса) </t>
  </si>
  <si>
    <t>Фінансове управління Чорноморської міської ради Одеського району Одеської області
Військова академія (м. Одеса)</t>
  </si>
  <si>
    <t>Покращення матеріально-технічного забезпечення Військової академії
 (м. Одеса), створення належних умов для виконання покладених обов'язків в умовах особливого періоду воєнного стану</t>
  </si>
  <si>
    <t>13.</t>
  </si>
  <si>
    <t>Фінансова підтримка військової частини А1620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</si>
  <si>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А1620,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</si>
  <si>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А1620</t>
  </si>
  <si>
    <t>Покращення матеріально-технічного забезпечення військової частини А1620, створення належних умов для виконання покладених обов'язків в умовах особливого періоду воєнного стану</t>
  </si>
  <si>
    <t>14.</t>
  </si>
  <si>
    <t>Фінансова підтримка 26 прикордонного загону Державної прикордонної служби України (військова частина 2138)</t>
  </si>
  <si>
    <t>Субвенція з місцевого бюджету на виконання програм соціально-економічного розвитку регіонів для матеріально-технічного забезпечення 26 прикордонного загону Державної прикордонної служби України (військова частина 2138),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</si>
  <si>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26 прикордонний загін Державної прикордонної служби України
Військова частина 2138</t>
  </si>
  <si>
    <t>Покращення матеріально-технічного забезпечення 26 прикордонного загону Державної прикордонної служби України (військова частина 2138), створення належних умов для виконання покладених обов'язків в умовах особливого періоду воєнного стану</t>
  </si>
  <si>
    <t>15.</t>
  </si>
  <si>
    <t>Фінансова підтримка військової частини 4110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</si>
  <si>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4110 Національної гвардії України,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</si>
  <si>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4110 Національної гвардії України</t>
  </si>
  <si>
    <t>Покращення матеріально-технічного забезпечення військової частини 4110 Національної гвардії України, створення належних умов для виконання покладених обов'язків в умовах особливого періоду воєнного стану</t>
  </si>
  <si>
    <t>16.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</si>
  <si>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академії (м. Одеса), оплати супутніх послуг та товарів, пов'язаних з виконанням покладених на Військову академію (м. Одеса) обов'язків в умовах особливого періоду воєнного стану</t>
  </si>
  <si>
    <t>Фінансова підтримка військової частини А5248 (через військову частину А2070)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</si>
  <si>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А5248 (через військову частину А2070),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</si>
  <si>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А2070</t>
  </si>
  <si>
    <t>Покращення матеріально-технічного забезпечення військової частини А5248 (через військову частину А2070),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</si>
  <si>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А2896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</si>
  <si>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А2896,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</si>
  <si>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А2896</t>
  </si>
  <si>
    <t>Покращення матеріально-технічного забезпечення військової частини А2896, створення належних умов для виконання покладених обов'язків в умовах особливого періоду воєнного стану</t>
  </si>
  <si>
    <t>17.</t>
  </si>
  <si>
    <t>18.</t>
  </si>
  <si>
    <t>19.</t>
  </si>
  <si>
    <t>20.</t>
  </si>
  <si>
    <t>Фінансова підтримка військової частини Т0970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</si>
  <si>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Т0970,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</si>
  <si>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Т0970</t>
  </si>
  <si>
    <t>Покращення матеріально-технічного забезпечення військової частини Т0970, створення належних умов для виконання покладених обов'язків в умовах особливого періоду воєнного стану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</si>
  <si>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А4055,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</si>
  <si>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А4055</t>
  </si>
  <si>
    <t>Покращення матеріально-технічного забезпечення військової частини А4055,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</si>
  <si>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А4055</t>
  </si>
  <si>
    <t>Фінансова підтримка військової частини А4576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</si>
  <si>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А4576,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</si>
  <si>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А4576</t>
  </si>
  <si>
    <t>Покращення матеріально-технічного забезпечення військової частини А4576, створення належних умов для виконання покладених обов'язків в умовах особливого періоду воєнного стану</t>
  </si>
  <si>
    <t>21.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</si>
  <si>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Житомирській області </t>
  </si>
  <si>
    <t>Фінансове управління Чорноморської міської ради Одеського району Одеської області
Управління Служби безпеки України в Житомирській області</t>
  </si>
  <si>
    <t>Оновлення матеріально-технічної бази  та підвищення рівня ефективності діяльності Управління Служби безпеки України в Житомирській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</si>
  <si>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послуг з поточного ремонту службового автотранспорту, пально-мастильних матеріалів, послуг з поточного ремонту службових приміщень (в тому числі заміна вікон) та техніки для здійснення оперативної, спеціальної та бойової діяльності підрозділів Управління</t>
  </si>
  <si>
    <t>22.</t>
  </si>
  <si>
    <t>Фінансова підтримка 25 прикордонного загону Державної прикордонної служби України (військова частина 2197)</t>
  </si>
  <si>
    <t>Субвенція з місцевого бюджету на виконання програм соціально-економічного розвитку регіонів для матеріально-технічного забезпечення 25 прикордонного загону Державної прикордонної служби України (військова частина 2197),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</si>
  <si>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25 прикордонний загін Державної прикордонної служби України
Військова частина 2197</t>
  </si>
  <si>
    <t>Покращення матеріально-технічного забезпечення 25 прикордонного загону Державної прикордонної служби України (військова частина 2197), створення належних умов для виконання покладених обов'язків в умовах особливого періоду воєнного стану</t>
  </si>
  <si>
    <t>23.</t>
  </si>
  <si>
    <t>Фінансова підтримка військової частини А0528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</si>
  <si>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А0528,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</si>
  <si>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А0528</t>
  </si>
  <si>
    <t>Покращення матеріально-технічного забезпечення військової частини А0528, створення належних умов для виконання покладених обов'язків в умовах особливого періоду воєнного стану</t>
  </si>
  <si>
    <t>Додаток 1</t>
  </si>
  <si>
    <t>до рішення  Чорноморської міської ради</t>
  </si>
  <si>
    <t>"Додаток 1  до Програми"</t>
  </si>
  <si>
    <t xml:space="preserve">Ресурсне забезпечення
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</si>
  <si>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тис.грн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</si>
  <si>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</si>
  <si>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</si>
  <si>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</si>
  <si>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І</t>
  </si>
  <si>
    <t>Обсяг ресурсів, усього, у тому числі:</t>
  </si>
  <si>
    <t>державний бюджет</t>
  </si>
  <si>
    <t xml:space="preserve"> -</t>
  </si>
  <si>
    <t>обласний бюджет Одеської області</t>
  </si>
  <si>
    <t>бюджет Чорноморської міської територіальної громади</t>
  </si>
  <si>
    <t>кошти не бюджетних джерел</t>
  </si>
  <si>
    <t>інші</t>
  </si>
  <si>
    <t xml:space="preserve">Начальник відділу взаємодії з правоохоронними органами, органами ДСНС, оборонної роботи  </t>
  </si>
  <si>
    <t>Василь ХОДЗІНСЬКИЙ</t>
  </si>
  <si>
    <t>Додаток 2</t>
  </si>
  <si>
    <t>Фінансова підтримка військової частини А0515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</si>
  <si>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А0515,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</si>
  <si>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А0515</t>
  </si>
  <si>
    <t>Покращення матеріально-технічного забезпечення військової частини А0515, створення належних умов для виконання покладених обов'язків в умовах особливого періоду воєнного стану</t>
  </si>
  <si>
    <t>24.</t>
  </si>
  <si>
    <t>Фінансова підтримка військової частини А1405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</si>
  <si>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А1405,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</si>
  <si>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А1405</t>
  </si>
  <si>
    <t>Покращення матеріально-технічного забезпечення військової частини А1405, створення належних умов для виконання покладених обов'язків в умовах особливого періоду воєнного стану</t>
  </si>
  <si>
    <t>25.</t>
  </si>
  <si>
    <t>Фінансова підтримка військової частини А3571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</si>
  <si>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А3571,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</si>
  <si>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А3571</t>
  </si>
  <si>
    <t>Покращення матеріально-технічного забезпечення військової частини А3571, створення належних умов для виконання покладених обов'язків в умовах особливого періоду воєнного стану</t>
  </si>
  <si>
    <t>26.</t>
  </si>
  <si>
    <t>Централізоване 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</si>
  <si>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Інша субвенція з місцевого бюджету обласному бюджету Одеської області</t>
  </si>
  <si>
    <t xml:space="preserve">Фінансове управління Чорноморської міської ради Одеського району Одеської області
</t>
  </si>
  <si>
    <t>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</si>
  <si>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27.</t>
  </si>
  <si>
    <t>від   26.08.2026 № 1162 -VIII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</si>
  <si>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Житомирській області на заходи з матеріальної підтримки сектору безпеки і оборони,  для здійснення оперативної, спеціальної та бойової діяльності підрозділів Управління,  а саме: 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</si>
</sst>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165" fontId="0" fillId="0" borderId="0" xfId="0" applyNumberForma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1" fillId="2" borderId="0" xfId="0" applyFont="1" applyFill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165" fontId="6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5" fontId="13" fillId="0" borderId="0" xfId="0" applyNumberFormat="1" applyFont="1"/>
    <xf numFmtId="0" fontId="1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0" fontId="19" fillId="0" borderId="1" xfId="0" applyFont="1" applyBorder="1" applyAlignment="1">
      <alignment horizontal="justify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19" fillId="0" borderId="1" xfId="0" applyFont="1" applyBorder="1" applyAlignment="1">
      <alignment horizontal="left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21" fillId="0" borderId="0" xfId="0" applyFont="1"/>
    <xf numFmtId="0" fontId="3" fillId="0" borderId="0" xfId="0" applyFont="1"/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workbookViewId="0">
      <selection activeCell="B3" sqref="B3:C3"/>
    </sheetView>
  </sheetViews>
  <sheetFormatPr defaultRowHeight="14.4" x14ac:dyDescent="0.3"/>
  <cols>
    <col min="1" max="1" width="42.33203125" customWidth="1"/>
    <col min="2" max="2" width="19.33203125" customWidth="1"/>
    <col min="3" max="3" width="21.5546875" customWidth="1"/>
  </cols>
  <sheetData>
    <row r="1" spans="1:18" s="32" customFormat="1" ht="15.6" x14ac:dyDescent="0.3">
      <c r="B1" s="54" t="s">
        <v>136</v>
      </c>
      <c r="C1" s="54"/>
    </row>
    <row r="2" spans="1:18" s="32" customFormat="1" ht="15.6" x14ac:dyDescent="0.3">
      <c r="B2" s="54" t="s">
        <v>137</v>
      </c>
      <c r="C2" s="54"/>
    </row>
    <row r="3" spans="1:18" s="32" customFormat="1" ht="15.6" x14ac:dyDescent="0.3">
      <c r="B3" s="54" t="s">
        <v>175</v>
      </c>
      <c r="C3" s="54"/>
    </row>
    <row r="4" spans="1:18" s="32" customFormat="1" ht="15.6" x14ac:dyDescent="0.3">
      <c r="B4" s="54" t="s">
        <v>138</v>
      </c>
      <c r="C4" s="54"/>
    </row>
    <row r="5" spans="1:18" x14ac:dyDescent="0.3">
      <c r="C5" s="1"/>
      <c r="R5" s="33"/>
    </row>
    <row r="6" spans="1:18" ht="15.6" x14ac:dyDescent="0.3">
      <c r="A6" s="55" t="s">
        <v>139</v>
      </c>
      <c r="B6" s="55"/>
      <c r="C6" s="55"/>
    </row>
    <row r="7" spans="1:18" x14ac:dyDescent="0.3">
      <c r="A7" s="34"/>
    </row>
    <row r="8" spans="1:18" x14ac:dyDescent="0.3">
      <c r="C8" s="35" t="s">
        <v>140</v>
      </c>
    </row>
    <row r="9" spans="1:18" ht="31.2" x14ac:dyDescent="0.3">
      <c r="A9" s="53" t="s">
        <v>141</v>
      </c>
      <c r="B9" s="36" t="s">
        <v>142</v>
      </c>
      <c r="C9" s="53" t="s">
        <v>143</v>
      </c>
    </row>
    <row r="10" spans="1:18" ht="15.6" x14ac:dyDescent="0.3">
      <c r="A10" s="53"/>
      <c r="B10" s="36" t="s">
        <v>144</v>
      </c>
      <c r="C10" s="53"/>
    </row>
    <row r="11" spans="1:18" ht="15.6" x14ac:dyDescent="0.3">
      <c r="A11" s="53"/>
      <c r="B11" s="37" t="s">
        <v>25</v>
      </c>
      <c r="C11" s="53"/>
    </row>
    <row r="12" spans="1:18" s="40" customFormat="1" ht="15.6" x14ac:dyDescent="0.3">
      <c r="A12" s="38" t="s">
        <v>145</v>
      </c>
      <c r="B12" s="39">
        <f>B14+B15</f>
        <v>102245.38499999999</v>
      </c>
      <c r="C12" s="39">
        <f>C14+C15</f>
        <v>102245.38499999999</v>
      </c>
    </row>
    <row r="13" spans="1:18" s="43" customFormat="1" ht="15.6" x14ac:dyDescent="0.3">
      <c r="A13" s="41" t="s">
        <v>146</v>
      </c>
      <c r="B13" s="42" t="s">
        <v>147</v>
      </c>
      <c r="C13" s="42" t="s">
        <v>147</v>
      </c>
    </row>
    <row r="14" spans="1:18" s="43" customFormat="1" ht="15.6" x14ac:dyDescent="0.3">
      <c r="A14" s="41" t="s">
        <v>148</v>
      </c>
      <c r="B14" s="42">
        <v>285.48</v>
      </c>
      <c r="C14" s="42">
        <f>B14</f>
        <v>285.48</v>
      </c>
    </row>
    <row r="15" spans="1:18" s="43" customFormat="1" ht="31.2" x14ac:dyDescent="0.3">
      <c r="A15" s="44" t="s">
        <v>149</v>
      </c>
      <c r="B15" s="42">
        <f>100599.6+405.28+355.025+600</f>
        <v>101959.905</v>
      </c>
      <c r="C15" s="42">
        <f>B15</f>
        <v>101959.905</v>
      </c>
    </row>
    <row r="16" spans="1:18" s="43" customFormat="1" ht="15.6" x14ac:dyDescent="0.3">
      <c r="A16" s="41" t="s">
        <v>150</v>
      </c>
      <c r="B16" s="45"/>
      <c r="C16" s="45"/>
    </row>
    <row r="17" spans="1:23" s="43" customFormat="1" ht="15.6" x14ac:dyDescent="0.3">
      <c r="A17" s="41" t="s">
        <v>151</v>
      </c>
      <c r="B17" s="45" t="s">
        <v>147</v>
      </c>
      <c r="C17" s="45" t="s">
        <v>147</v>
      </c>
    </row>
    <row r="19" spans="1:23" ht="46.8" x14ac:dyDescent="0.3">
      <c r="A19" s="46" t="s">
        <v>152</v>
      </c>
      <c r="B19" s="47"/>
      <c r="C19" s="48" t="s">
        <v>153</v>
      </c>
      <c r="D19" s="49"/>
      <c r="E19" s="50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</row>
    <row r="20" spans="1:23" x14ac:dyDescent="0.3">
      <c r="A20" s="52"/>
      <c r="B20" s="52"/>
      <c r="C20" s="52"/>
    </row>
  </sheetData>
  <mergeCells count="7">
    <mergeCell ref="A9:A11"/>
    <mergeCell ref="C9:C11"/>
    <mergeCell ref="B1:C1"/>
    <mergeCell ref="B2:C2"/>
    <mergeCell ref="B3:C3"/>
    <mergeCell ref="B4:C4"/>
    <mergeCell ref="A6:C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view="pageBreakPreview" topLeftCell="A34" zoomScaleNormal="100" zoomScaleSheetLayoutView="100" workbookViewId="0">
      <selection activeCell="C34" sqref="C34"/>
    </sheetView>
  </sheetViews>
  <sheetFormatPr defaultColWidth="9.109375" defaultRowHeight="14.4" x14ac:dyDescent="0.3"/>
  <cols>
    <col min="1" max="1" width="5.88671875" customWidth="1"/>
    <col min="2" max="2" width="36.44140625" customWidth="1"/>
    <col min="3" max="3" width="38.6640625" customWidth="1"/>
    <col min="4" max="4" width="11.6640625" customWidth="1"/>
    <col min="5" max="5" width="40.6640625" customWidth="1"/>
    <col min="6" max="6" width="25.109375" customWidth="1"/>
    <col min="7" max="7" width="19.5546875" customWidth="1"/>
    <col min="8" max="8" width="39.109375" customWidth="1"/>
    <col min="9" max="9" width="10.33203125" bestFit="1" customWidth="1"/>
  </cols>
  <sheetData>
    <row r="1" spans="1:8" ht="15.6" x14ac:dyDescent="0.3">
      <c r="G1" s="54" t="s">
        <v>154</v>
      </c>
      <c r="H1" s="54"/>
    </row>
    <row r="2" spans="1:8" ht="15.6" x14ac:dyDescent="0.3">
      <c r="G2" s="54" t="s">
        <v>58</v>
      </c>
      <c r="H2" s="54"/>
    </row>
    <row r="3" spans="1:8" ht="15.6" x14ac:dyDescent="0.3">
      <c r="G3" s="56" t="s">
        <v>175</v>
      </c>
      <c r="H3" s="56"/>
    </row>
    <row r="4" spans="1:8" x14ac:dyDescent="0.3">
      <c r="G4" s="1"/>
    </row>
    <row r="5" spans="1:8" s="13" customFormat="1" ht="14.4" customHeight="1" x14ac:dyDescent="0.3">
      <c r="G5" s="57" t="s">
        <v>56</v>
      </c>
      <c r="H5" s="57"/>
    </row>
    <row r="6" spans="1:8" s="14" customFormat="1" ht="15" customHeight="1" x14ac:dyDescent="0.3">
      <c r="A6" s="58" t="s">
        <v>8</v>
      </c>
      <c r="B6" s="58"/>
      <c r="C6" s="58"/>
      <c r="D6" s="58"/>
      <c r="E6" s="58"/>
      <c r="F6" s="58"/>
      <c r="G6" s="58"/>
      <c r="H6" s="58"/>
    </row>
    <row r="7" spans="1:8" s="14" customFormat="1" ht="32.4" customHeight="1" x14ac:dyDescent="0.3">
      <c r="A7" s="59" t="s">
        <v>26</v>
      </c>
      <c r="B7" s="59"/>
      <c r="C7" s="59"/>
      <c r="D7" s="59"/>
      <c r="E7" s="59"/>
      <c r="F7" s="59"/>
      <c r="G7" s="59"/>
      <c r="H7" s="59"/>
    </row>
    <row r="8" spans="1:8" s="14" customFormat="1" ht="21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s="14" customFormat="1" ht="55.2" x14ac:dyDescent="0.3">
      <c r="A9" s="15" t="s">
        <v>5</v>
      </c>
      <c r="B9" s="8" t="s">
        <v>1</v>
      </c>
      <c r="C9" s="8" t="s">
        <v>10</v>
      </c>
      <c r="D9" s="8" t="s">
        <v>2</v>
      </c>
      <c r="E9" s="8" t="s">
        <v>12</v>
      </c>
      <c r="F9" s="8" t="s">
        <v>3</v>
      </c>
      <c r="G9" s="8" t="s">
        <v>9</v>
      </c>
      <c r="H9" s="8" t="s">
        <v>4</v>
      </c>
    </row>
    <row r="10" spans="1:8" s="14" customFormat="1" ht="108.6" customHeight="1" x14ac:dyDescent="0.3">
      <c r="A10" s="61" t="s">
        <v>6</v>
      </c>
      <c r="B10" s="62" t="s">
        <v>18</v>
      </c>
      <c r="C10" s="7" t="s">
        <v>24</v>
      </c>
      <c r="D10" s="8" t="s">
        <v>25</v>
      </c>
      <c r="E10" s="8" t="s">
        <v>23</v>
      </c>
      <c r="F10" s="8" t="s">
        <v>0</v>
      </c>
      <c r="G10" s="16" t="s">
        <v>21</v>
      </c>
      <c r="H10" s="61" t="s">
        <v>19</v>
      </c>
    </row>
    <row r="11" spans="1:8" s="14" customFormat="1" ht="55.8" customHeight="1" x14ac:dyDescent="0.3">
      <c r="A11" s="61"/>
      <c r="B11" s="62"/>
      <c r="C11" s="7" t="s">
        <v>22</v>
      </c>
      <c r="D11" s="8" t="s">
        <v>25</v>
      </c>
      <c r="E11" s="8" t="s">
        <v>13</v>
      </c>
      <c r="F11" s="8" t="s">
        <v>0</v>
      </c>
      <c r="G11" s="9">
        <v>166</v>
      </c>
      <c r="H11" s="61"/>
    </row>
    <row r="12" spans="1:8" s="10" customFormat="1" ht="108" customHeight="1" x14ac:dyDescent="0.3">
      <c r="A12" s="6" t="s">
        <v>11</v>
      </c>
      <c r="B12" s="11" t="s">
        <v>59</v>
      </c>
      <c r="C12" s="11" t="s">
        <v>17</v>
      </c>
      <c r="D12" s="6" t="s">
        <v>25</v>
      </c>
      <c r="E12" s="6" t="s">
        <v>15</v>
      </c>
      <c r="F12" s="6" t="s">
        <v>0</v>
      </c>
      <c r="G12" s="17">
        <f>433.6+405.28+355.025+600</f>
        <v>1793.905</v>
      </c>
      <c r="H12" s="6" t="s">
        <v>16</v>
      </c>
    </row>
    <row r="13" spans="1:8" s="10" customFormat="1" ht="332.4" customHeight="1" x14ac:dyDescent="0.3">
      <c r="A13" s="6" t="s">
        <v>14</v>
      </c>
      <c r="B13" s="11" t="s">
        <v>20</v>
      </c>
      <c r="C13" s="11" t="s">
        <v>28</v>
      </c>
      <c r="D13" s="6" t="s">
        <v>25</v>
      </c>
      <c r="E13" s="6" t="s">
        <v>27</v>
      </c>
      <c r="F13" s="6" t="s">
        <v>0</v>
      </c>
      <c r="G13" s="12">
        <f>100000-5500-1500-500-500-500-1500-1000-4595-1000-4000-1000-2000-3000-7200-1000-2000-10787.4</f>
        <v>52417.599999999999</v>
      </c>
      <c r="H13" s="6" t="s">
        <v>29</v>
      </c>
    </row>
    <row r="14" spans="1:8" s="10" customFormat="1" ht="153" customHeight="1" x14ac:dyDescent="0.3">
      <c r="A14" s="6" t="s">
        <v>30</v>
      </c>
      <c r="B14" s="11" t="s">
        <v>57</v>
      </c>
      <c r="C14" s="11" t="s">
        <v>50</v>
      </c>
      <c r="D14" s="8" t="s">
        <v>25</v>
      </c>
      <c r="E14" s="6" t="s">
        <v>51</v>
      </c>
      <c r="F14" s="29" t="s">
        <v>52</v>
      </c>
      <c r="G14" s="9">
        <v>285.48</v>
      </c>
      <c r="H14" s="6" t="s">
        <v>53</v>
      </c>
    </row>
    <row r="15" spans="1:8" s="10" customFormat="1" ht="169.2" customHeight="1" x14ac:dyDescent="0.3">
      <c r="A15" s="63" t="s">
        <v>34</v>
      </c>
      <c r="B15" s="64" t="s">
        <v>35</v>
      </c>
      <c r="C15" s="11" t="s">
        <v>32</v>
      </c>
      <c r="D15" s="6" t="s">
        <v>25</v>
      </c>
      <c r="E15" s="6" t="s">
        <v>31</v>
      </c>
      <c r="F15" s="6" t="s">
        <v>0</v>
      </c>
      <c r="G15" s="12">
        <v>4000</v>
      </c>
      <c r="H15" s="63" t="s">
        <v>60</v>
      </c>
    </row>
    <row r="16" spans="1:8" s="10" customFormat="1" ht="163.19999999999999" customHeight="1" x14ac:dyDescent="0.3">
      <c r="A16" s="63"/>
      <c r="B16" s="64"/>
      <c r="C16" s="11" t="s">
        <v>33</v>
      </c>
      <c r="D16" s="6" t="s">
        <v>25</v>
      </c>
      <c r="E16" s="6" t="s">
        <v>31</v>
      </c>
      <c r="F16" s="6" t="s">
        <v>0</v>
      </c>
      <c r="G16" s="12">
        <v>1000</v>
      </c>
      <c r="H16" s="63"/>
    </row>
    <row r="17" spans="1:8" s="10" customFormat="1" ht="190.95" customHeight="1" x14ac:dyDescent="0.3">
      <c r="A17" s="63"/>
      <c r="B17" s="64"/>
      <c r="C17" s="11" t="s">
        <v>125</v>
      </c>
      <c r="D17" s="6" t="s">
        <v>25</v>
      </c>
      <c r="E17" s="6" t="s">
        <v>31</v>
      </c>
      <c r="F17" s="6" t="s">
        <v>0</v>
      </c>
      <c r="G17" s="12">
        <f>500+3000</f>
        <v>3500</v>
      </c>
      <c r="H17" s="63"/>
    </row>
    <row r="18" spans="1:8" s="10" customFormat="1" ht="15.6" x14ac:dyDescent="0.3">
      <c r="A18" s="63"/>
      <c r="B18" s="64"/>
      <c r="C18" s="11" t="s">
        <v>54</v>
      </c>
      <c r="D18" s="6"/>
      <c r="E18" s="6"/>
      <c r="F18" s="6"/>
      <c r="G18" s="12">
        <f>G15+G16+G17</f>
        <v>8500</v>
      </c>
      <c r="H18" s="6"/>
    </row>
    <row r="19" spans="1:8" s="10" customFormat="1" ht="117" customHeight="1" x14ac:dyDescent="0.3">
      <c r="A19" s="6" t="s">
        <v>40</v>
      </c>
      <c r="B19" s="11" t="s">
        <v>36</v>
      </c>
      <c r="C19" s="7" t="s">
        <v>37</v>
      </c>
      <c r="D19" s="8" t="s">
        <v>25</v>
      </c>
      <c r="E19" s="8" t="s">
        <v>38</v>
      </c>
      <c r="F19" s="29" t="s">
        <v>0</v>
      </c>
      <c r="G19" s="9">
        <v>1500</v>
      </c>
      <c r="H19" s="8" t="s">
        <v>39</v>
      </c>
    </row>
    <row r="20" spans="1:8" s="10" customFormat="1" ht="142.80000000000001" customHeight="1" x14ac:dyDescent="0.3">
      <c r="A20" s="6" t="s">
        <v>41</v>
      </c>
      <c r="B20" s="30" t="s">
        <v>42</v>
      </c>
      <c r="C20" s="7" t="s">
        <v>43</v>
      </c>
      <c r="D20" s="8" t="s">
        <v>25</v>
      </c>
      <c r="E20" s="8" t="s">
        <v>44</v>
      </c>
      <c r="F20" s="29" t="s">
        <v>0</v>
      </c>
      <c r="G20" s="9">
        <v>500</v>
      </c>
      <c r="H20" s="8" t="s">
        <v>45</v>
      </c>
    </row>
    <row r="21" spans="1:8" s="10" customFormat="1" ht="137.4" customHeight="1" x14ac:dyDescent="0.3">
      <c r="A21" s="6" t="s">
        <v>55</v>
      </c>
      <c r="B21" s="30" t="s">
        <v>46</v>
      </c>
      <c r="C21" s="7" t="s">
        <v>47</v>
      </c>
      <c r="D21" s="8" t="s">
        <v>25</v>
      </c>
      <c r="E21" s="8" t="s">
        <v>48</v>
      </c>
      <c r="F21" s="29" t="s">
        <v>0</v>
      </c>
      <c r="G21" s="9">
        <v>500</v>
      </c>
      <c r="H21" s="8" t="s">
        <v>49</v>
      </c>
    </row>
    <row r="22" spans="1:8" s="10" customFormat="1" ht="190.8" customHeight="1" x14ac:dyDescent="0.3">
      <c r="A22" s="6" t="s">
        <v>61</v>
      </c>
      <c r="B22" s="30" t="s">
        <v>63</v>
      </c>
      <c r="C22" s="7" t="s">
        <v>64</v>
      </c>
      <c r="D22" s="8" t="s">
        <v>25</v>
      </c>
      <c r="E22" s="8" t="s">
        <v>62</v>
      </c>
      <c r="F22" s="29" t="s">
        <v>0</v>
      </c>
      <c r="G22" s="9">
        <v>500</v>
      </c>
      <c r="H22" s="8" t="s">
        <v>65</v>
      </c>
    </row>
    <row r="23" spans="1:8" s="10" customFormat="1" ht="139.19999999999999" customHeight="1" x14ac:dyDescent="0.3">
      <c r="A23" s="6" t="s">
        <v>66</v>
      </c>
      <c r="B23" s="30" t="s">
        <v>68</v>
      </c>
      <c r="C23" s="7" t="s">
        <v>69</v>
      </c>
      <c r="D23" s="8" t="s">
        <v>25</v>
      </c>
      <c r="E23" s="8" t="s">
        <v>70</v>
      </c>
      <c r="F23" s="29" t="s">
        <v>0</v>
      </c>
      <c r="G23" s="9">
        <v>1500</v>
      </c>
      <c r="H23" s="8" t="s">
        <v>71</v>
      </c>
    </row>
    <row r="24" spans="1:8" s="10" customFormat="1" ht="255.6" customHeight="1" x14ac:dyDescent="0.3">
      <c r="A24" s="6" t="s">
        <v>67</v>
      </c>
      <c r="B24" s="30" t="s">
        <v>73</v>
      </c>
      <c r="C24" s="7" t="s">
        <v>74</v>
      </c>
      <c r="D24" s="8" t="s">
        <v>25</v>
      </c>
      <c r="E24" s="8" t="s">
        <v>72</v>
      </c>
      <c r="F24" s="29" t="s">
        <v>0</v>
      </c>
      <c r="G24" s="9">
        <v>1000</v>
      </c>
      <c r="H24" s="8" t="s">
        <v>75</v>
      </c>
    </row>
    <row r="25" spans="1:8" s="10" customFormat="1" ht="132" customHeight="1" x14ac:dyDescent="0.3">
      <c r="A25" s="6" t="s">
        <v>76</v>
      </c>
      <c r="B25" s="30" t="s">
        <v>77</v>
      </c>
      <c r="C25" s="7" t="s">
        <v>96</v>
      </c>
      <c r="D25" s="8" t="s">
        <v>25</v>
      </c>
      <c r="E25" s="8" t="s">
        <v>78</v>
      </c>
      <c r="F25" s="29" t="s">
        <v>0</v>
      </c>
      <c r="G25" s="9">
        <v>600</v>
      </c>
      <c r="H25" s="8" t="s">
        <v>79</v>
      </c>
    </row>
    <row r="26" spans="1:8" s="10" customFormat="1" ht="137.4" customHeight="1" x14ac:dyDescent="0.3">
      <c r="A26" s="6" t="s">
        <v>80</v>
      </c>
      <c r="B26" s="30" t="s">
        <v>81</v>
      </c>
      <c r="C26" s="7" t="s">
        <v>82</v>
      </c>
      <c r="D26" s="8" t="s">
        <v>25</v>
      </c>
      <c r="E26" s="8" t="s">
        <v>83</v>
      </c>
      <c r="F26" s="29" t="s">
        <v>0</v>
      </c>
      <c r="G26" s="9">
        <v>500</v>
      </c>
      <c r="H26" s="8" t="s">
        <v>84</v>
      </c>
    </row>
    <row r="27" spans="1:8" s="10" customFormat="1" ht="170.4" customHeight="1" x14ac:dyDescent="0.3">
      <c r="A27" s="6" t="s">
        <v>85</v>
      </c>
      <c r="B27" s="30" t="s">
        <v>86</v>
      </c>
      <c r="C27" s="7" t="s">
        <v>87</v>
      </c>
      <c r="D27" s="8" t="s">
        <v>25</v>
      </c>
      <c r="E27" s="8" t="s">
        <v>88</v>
      </c>
      <c r="F27" s="29" t="s">
        <v>0</v>
      </c>
      <c r="G27" s="16">
        <f>2000+560</f>
        <v>2560</v>
      </c>
      <c r="H27" s="8" t="s">
        <v>89</v>
      </c>
    </row>
    <row r="28" spans="1:8" s="10" customFormat="1" ht="134.4" customHeight="1" x14ac:dyDescent="0.3">
      <c r="A28" s="6" t="s">
        <v>90</v>
      </c>
      <c r="B28" s="30" t="s">
        <v>101</v>
      </c>
      <c r="C28" s="7" t="s">
        <v>102</v>
      </c>
      <c r="D28" s="8" t="s">
        <v>25</v>
      </c>
      <c r="E28" s="8" t="s">
        <v>103</v>
      </c>
      <c r="F28" s="29" t="s">
        <v>0</v>
      </c>
      <c r="G28" s="9">
        <f>1000+1000</f>
        <v>2000</v>
      </c>
      <c r="H28" s="8" t="s">
        <v>104</v>
      </c>
    </row>
    <row r="29" spans="1:8" s="10" customFormat="1" ht="147" customHeight="1" x14ac:dyDescent="0.3">
      <c r="A29" s="6" t="s">
        <v>95</v>
      </c>
      <c r="B29" s="30" t="s">
        <v>91</v>
      </c>
      <c r="C29" s="7" t="s">
        <v>92</v>
      </c>
      <c r="D29" s="8" t="s">
        <v>25</v>
      </c>
      <c r="E29" s="8" t="s">
        <v>93</v>
      </c>
      <c r="F29" s="29" t="s">
        <v>0</v>
      </c>
      <c r="G29" s="9">
        <v>500</v>
      </c>
      <c r="H29" s="8" t="s">
        <v>94</v>
      </c>
    </row>
    <row r="30" spans="1:8" s="10" customFormat="1" ht="148.19999999999999" customHeight="1" x14ac:dyDescent="0.3">
      <c r="A30" s="6" t="s">
        <v>105</v>
      </c>
      <c r="B30" s="30" t="s">
        <v>97</v>
      </c>
      <c r="C30" s="7" t="s">
        <v>98</v>
      </c>
      <c r="D30" s="8" t="s">
        <v>25</v>
      </c>
      <c r="E30" s="8" t="s">
        <v>99</v>
      </c>
      <c r="F30" s="29" t="s">
        <v>0</v>
      </c>
      <c r="G30" s="9">
        <v>995</v>
      </c>
      <c r="H30" s="8" t="s">
        <v>100</v>
      </c>
    </row>
    <row r="31" spans="1:8" s="10" customFormat="1" ht="143.4" customHeight="1" x14ac:dyDescent="0.3">
      <c r="A31" s="6" t="s">
        <v>106</v>
      </c>
      <c r="B31" s="31" t="s">
        <v>109</v>
      </c>
      <c r="C31" s="7" t="s">
        <v>110</v>
      </c>
      <c r="D31" s="8" t="s">
        <v>25</v>
      </c>
      <c r="E31" s="8" t="s">
        <v>111</v>
      </c>
      <c r="F31" s="29" t="s">
        <v>0</v>
      </c>
      <c r="G31" s="9">
        <v>4000</v>
      </c>
      <c r="H31" s="8" t="s">
        <v>112</v>
      </c>
    </row>
    <row r="32" spans="1:8" s="10" customFormat="1" ht="124.2" x14ac:dyDescent="0.3">
      <c r="A32" s="6" t="s">
        <v>107</v>
      </c>
      <c r="B32" s="31" t="s">
        <v>116</v>
      </c>
      <c r="C32" s="7" t="s">
        <v>113</v>
      </c>
      <c r="D32" s="8" t="s">
        <v>25</v>
      </c>
      <c r="E32" s="8" t="s">
        <v>114</v>
      </c>
      <c r="F32" s="29" t="s">
        <v>0</v>
      </c>
      <c r="G32" s="9">
        <v>1000</v>
      </c>
      <c r="H32" s="8" t="s">
        <v>115</v>
      </c>
    </row>
    <row r="33" spans="1:9" s="10" customFormat="1" ht="124.2" x14ac:dyDescent="0.3">
      <c r="A33" s="6" t="s">
        <v>108</v>
      </c>
      <c r="B33" s="31" t="s">
        <v>117</v>
      </c>
      <c r="C33" s="7" t="s">
        <v>118</v>
      </c>
      <c r="D33" s="8" t="s">
        <v>25</v>
      </c>
      <c r="E33" s="8" t="s">
        <v>119</v>
      </c>
      <c r="F33" s="29" t="s">
        <v>0</v>
      </c>
      <c r="G33" s="9">
        <v>2000</v>
      </c>
      <c r="H33" s="8" t="s">
        <v>120</v>
      </c>
    </row>
    <row r="34" spans="1:9" s="10" customFormat="1" ht="246.6" customHeight="1" x14ac:dyDescent="0.3">
      <c r="A34" s="6" t="s">
        <v>121</v>
      </c>
      <c r="B34" s="31" t="s">
        <v>122</v>
      </c>
      <c r="C34" s="11" t="s">
        <v>176</v>
      </c>
      <c r="D34" s="8" t="s">
        <v>25</v>
      </c>
      <c r="E34" s="6" t="s">
        <v>123</v>
      </c>
      <c r="F34" s="6" t="s">
        <v>0</v>
      </c>
      <c r="G34" s="12">
        <v>7200</v>
      </c>
      <c r="H34" s="8" t="s">
        <v>124</v>
      </c>
    </row>
    <row r="35" spans="1:9" s="10" customFormat="1" ht="138.6" customHeight="1" x14ac:dyDescent="0.3">
      <c r="A35" s="6" t="s">
        <v>126</v>
      </c>
      <c r="B35" s="30" t="s">
        <v>132</v>
      </c>
      <c r="C35" s="7" t="s">
        <v>133</v>
      </c>
      <c r="D35" s="8" t="s">
        <v>25</v>
      </c>
      <c r="E35" s="8" t="s">
        <v>134</v>
      </c>
      <c r="F35" s="29" t="s">
        <v>0</v>
      </c>
      <c r="G35" s="16">
        <v>2000</v>
      </c>
      <c r="H35" s="8" t="s">
        <v>135</v>
      </c>
    </row>
    <row r="36" spans="1:9" s="10" customFormat="1" ht="169.2" customHeight="1" x14ac:dyDescent="0.3">
      <c r="A36" s="6" t="s">
        <v>131</v>
      </c>
      <c r="B36" s="30" t="s">
        <v>127</v>
      </c>
      <c r="C36" s="7" t="s">
        <v>128</v>
      </c>
      <c r="D36" s="8" t="s">
        <v>25</v>
      </c>
      <c r="E36" s="8" t="s">
        <v>129</v>
      </c>
      <c r="F36" s="29" t="s">
        <v>0</v>
      </c>
      <c r="G36" s="16">
        <v>1000</v>
      </c>
      <c r="H36" s="8" t="s">
        <v>130</v>
      </c>
    </row>
    <row r="37" spans="1:9" s="10" customFormat="1" ht="136.19999999999999" customHeight="1" x14ac:dyDescent="0.3">
      <c r="A37" s="6" t="s">
        <v>159</v>
      </c>
      <c r="B37" s="30" t="s">
        <v>155</v>
      </c>
      <c r="C37" s="7" t="s">
        <v>156</v>
      </c>
      <c r="D37" s="8" t="s">
        <v>25</v>
      </c>
      <c r="E37" s="8" t="s">
        <v>157</v>
      </c>
      <c r="F37" s="29" t="s">
        <v>0</v>
      </c>
      <c r="G37" s="16">
        <v>1000</v>
      </c>
      <c r="H37" s="8" t="s">
        <v>158</v>
      </c>
    </row>
    <row r="38" spans="1:9" s="10" customFormat="1" ht="134.4" customHeight="1" x14ac:dyDescent="0.3">
      <c r="A38" s="6" t="s">
        <v>164</v>
      </c>
      <c r="B38" s="30" t="s">
        <v>160</v>
      </c>
      <c r="C38" s="7" t="s">
        <v>161</v>
      </c>
      <c r="D38" s="8" t="s">
        <v>25</v>
      </c>
      <c r="E38" s="8" t="s">
        <v>162</v>
      </c>
      <c r="F38" s="29" t="s">
        <v>0</v>
      </c>
      <c r="G38" s="16">
        <v>1000</v>
      </c>
      <c r="H38" s="8" t="s">
        <v>163</v>
      </c>
    </row>
    <row r="39" spans="1:9" s="10" customFormat="1" ht="134.4" customHeight="1" x14ac:dyDescent="0.3">
      <c r="A39" s="6" t="s">
        <v>169</v>
      </c>
      <c r="B39" s="30" t="s">
        <v>165</v>
      </c>
      <c r="C39" s="7" t="s">
        <v>166</v>
      </c>
      <c r="D39" s="8" t="s">
        <v>25</v>
      </c>
      <c r="E39" s="8" t="s">
        <v>167</v>
      </c>
      <c r="F39" s="29" t="s">
        <v>0</v>
      </c>
      <c r="G39" s="16">
        <v>1427.4</v>
      </c>
      <c r="H39" s="8" t="s">
        <v>168</v>
      </c>
    </row>
    <row r="40" spans="1:9" s="10" customFormat="1" ht="79.2" customHeight="1" x14ac:dyDescent="0.3">
      <c r="A40" s="6" t="s">
        <v>174</v>
      </c>
      <c r="B40" s="7" t="s">
        <v>170</v>
      </c>
      <c r="C40" s="7" t="s">
        <v>171</v>
      </c>
      <c r="D40" s="8" t="s">
        <v>25</v>
      </c>
      <c r="E40" s="8" t="s">
        <v>172</v>
      </c>
      <c r="F40" s="29" t="s">
        <v>0</v>
      </c>
      <c r="G40" s="9">
        <v>5800</v>
      </c>
      <c r="H40" s="8" t="s">
        <v>173</v>
      </c>
    </row>
    <row r="41" spans="1:9" s="28" customFormat="1" ht="15.6" x14ac:dyDescent="0.3">
      <c r="A41" s="60" t="s">
        <v>7</v>
      </c>
      <c r="B41" s="60"/>
      <c r="C41" s="60"/>
      <c r="D41" s="60"/>
      <c r="E41" s="60"/>
      <c r="F41" s="60"/>
      <c r="G41" s="25">
        <f>G11+G12+G13+G14+G18+G19+G20+G21+G22+G23+G24+G25+G26+G27+G28+G29+G30+G31+G32+G33+G34+G35+G36+G37+G38+G39+G40</f>
        <v>102245.38499999999</v>
      </c>
      <c r="H41" s="26"/>
      <c r="I41" s="27"/>
    </row>
    <row r="42" spans="1:9" x14ac:dyDescent="0.3">
      <c r="A42" s="3"/>
      <c r="B42" s="3"/>
      <c r="C42" s="3"/>
      <c r="D42" s="3"/>
      <c r="E42" s="3"/>
      <c r="F42" s="3"/>
      <c r="G42" s="24"/>
      <c r="H42" s="5"/>
      <c r="I42" s="2"/>
    </row>
    <row r="43" spans="1:9" ht="17.399999999999999" customHeight="1" x14ac:dyDescent="0.3">
      <c r="A43" s="3"/>
      <c r="B43" s="3"/>
      <c r="C43" s="3"/>
      <c r="D43" s="3"/>
      <c r="E43" s="3"/>
      <c r="F43" s="3"/>
      <c r="G43" s="4"/>
      <c r="H43" s="5"/>
    </row>
    <row r="44" spans="1:9" s="20" customFormat="1" ht="18" x14ac:dyDescent="0.35">
      <c r="B44" s="20" t="s">
        <v>152</v>
      </c>
      <c r="D44" s="21"/>
      <c r="E44" s="22"/>
      <c r="G44" s="23" t="s">
        <v>153</v>
      </c>
    </row>
    <row r="46" spans="1:9" x14ac:dyDescent="0.3">
      <c r="G46" s="2"/>
    </row>
    <row r="47" spans="1:9" x14ac:dyDescent="0.3">
      <c r="G47" s="2"/>
    </row>
    <row r="48" spans="1:9" x14ac:dyDescent="0.3">
      <c r="G48" s="2"/>
    </row>
    <row r="50" spans="7:7" x14ac:dyDescent="0.3">
      <c r="G50" s="18"/>
    </row>
  </sheetData>
  <mergeCells count="13">
    <mergeCell ref="A7:H7"/>
    <mergeCell ref="A41:F41"/>
    <mergeCell ref="A10:A11"/>
    <mergeCell ref="B10:B11"/>
    <mergeCell ref="H10:H11"/>
    <mergeCell ref="H15:H17"/>
    <mergeCell ref="A15:A18"/>
    <mergeCell ref="B15:B18"/>
    <mergeCell ref="G1:H1"/>
    <mergeCell ref="G2:H2"/>
    <mergeCell ref="G3:H3"/>
    <mergeCell ref="G5:H5"/>
    <mergeCell ref="A6:H6"/>
  </mergeCells>
  <pageMargins left="0.39370078740157483" right="0.19685039370078741" top="0.78740157480314965" bottom="0.19685039370078741" header="0.31496062992125984" footer="0.31496062992125984"/>
  <pageSetup paperSize="9" scale="65" fitToHeight="1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Ресурсне забезпечення</vt:lpstr>
      <vt:lpstr>Перелік заходів</vt:lpstr>
      <vt:lpstr>'Перелік заходів'!Заголовки_для_друку</vt:lpstr>
      <vt:lpstr>'Перелік заходів'!Область_друку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2026-08-27T11:07:56Z</dcterms:modified>
</cp:coreProperties>
</file>