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Z:\Оксана документы\1 ДОКУМЕНТИ\8 созыв\76 сесія 26.08.2026\№1169 Зміни бюджет\"/>
    </mc:Choice>
  </mc:AlternateContent>
  <xr:revisionPtr revIDLastSave="0" documentId="13_ncr:1_{520AB460-BBED-4D53-AD49-0A01FC086BC3}" xr6:coauthVersionLast="47" xr6:coauthVersionMax="47" xr10:uidLastSave="{00000000-0000-0000-0000-000000000000}"/>
  <bookViews>
    <workbookView xWindow="-108" yWindow="-108" windowWidth="23256" windowHeight="12456" xr2:uid="{00000000-000D-0000-FFFF-FFFF00000000}"/>
  </bookViews>
  <sheets>
    <sheet name="2026" sheetId="6" r:id="rId1"/>
  </sheets>
  <definedNames>
    <definedName name="_xlnm.Print_Titles" localSheetId="0">'2026'!$11:$11</definedName>
    <definedName name="_xlnm.Print_Area" localSheetId="0">'2026'!$A$1:$D$35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6" l="1"/>
  <c r="D26" i="6"/>
  <c r="D25" i="6"/>
  <c r="D15" i="6"/>
  <c r="D23" i="6" l="1"/>
  <c r="D29" i="6" l="1"/>
  <c r="D28" i="6"/>
  <c r="D31" i="6" l="1"/>
  <c r="D22" i="6" l="1"/>
  <c r="D20" i="6" l="1"/>
  <c r="D19" i="6" s="1"/>
  <c r="D18" i="6" l="1"/>
  <c r="D13" i="6" l="1"/>
  <c r="D16" i="6" l="1"/>
</calcChain>
</file>

<file path=xl/sharedStrings.xml><?xml version="1.0" encoding="utf-8"?>
<sst xmlns="http://schemas.openxmlformats.org/spreadsheetml/2006/main" count="38" uniqueCount="35">
  <si>
    <t>КДБ/Код ТПКВКМБ/ТКВКБМС</t>
  </si>
  <si>
    <t>Код ФКВКБ</t>
  </si>
  <si>
    <t>Найменування доходів/бюджетної програми/види робіт</t>
  </si>
  <si>
    <t>в т.ч.</t>
  </si>
  <si>
    <t xml:space="preserve">Видатки, всього - </t>
  </si>
  <si>
    <t>0490</t>
  </si>
  <si>
    <r>
      <t>Виконання заходів за рахунок цільових фондів, утворених Верховною Радою Автономної Республіки Крим, органами місцевого самоврядування і місцевими органами виконавчої влади і фондів, утворених Верховною Радою Автономної Республіки Крим, органами місцевого самоврядування і місцевими органами виконавчої влади</t>
    </r>
    <r>
      <rPr>
        <i/>
        <sz val="12"/>
        <color theme="1"/>
        <rFont val="Times New Roman"/>
        <family val="1"/>
        <charset val="204"/>
      </rPr>
      <t/>
    </r>
  </si>
  <si>
    <t>в т.ч. за об'єктами:</t>
  </si>
  <si>
    <t xml:space="preserve">Надходження, всього - </t>
  </si>
  <si>
    <t xml:space="preserve">Цільові фонди, утворені Верховною Радою Автономної Республіки Крим, органами місцевого самоврядування та місцевими органами виконавчої влади  </t>
  </si>
  <si>
    <t>Обсяг доходів/обсяг видатків, грн</t>
  </si>
  <si>
    <t>Відділ комунального господарства та благоустрою Чорноморської міської ради Одеського району Одеської області</t>
  </si>
  <si>
    <t>Кошторис</t>
  </si>
  <si>
    <t>Начальник фінансового управління</t>
  </si>
  <si>
    <t>Ольга ЯКОВЕНКО</t>
  </si>
  <si>
    <t xml:space="preserve">                                                                                                      до рішення Чорноморської міської ради</t>
  </si>
  <si>
    <t xml:space="preserve">                                                                                                     до рішення Чорноморської міської ради</t>
  </si>
  <si>
    <t xml:space="preserve">                                                                                                     "Додаток  12</t>
  </si>
  <si>
    <t>Капітальний ремонт (заміна вікон) в житловому багатоквартирному будинку ЖБК "Лазурна 1" за адресою: м.Чорноморськ, вул.Лазурна, 1</t>
  </si>
  <si>
    <t>Видатки розвитку</t>
  </si>
  <si>
    <t>Відділ молоді та спорту Чорноморської міської ради Одеського району Одеської області</t>
  </si>
  <si>
    <t>Управління капітального будівництва Чорноморської міської ради Одеського району Одеської області</t>
  </si>
  <si>
    <t xml:space="preserve">                                                                                                     від 24.12.2025 № 1014 - VIII"</t>
  </si>
  <si>
    <t>Залишки коштів цільового фонду станом на 01.01.2026р., до розподілу</t>
  </si>
  <si>
    <t xml:space="preserve">Капітальний ремонт покрівлі житлового будинку за адресою: Одеська область, Одеський район, м.Чорноморськ, вул.1 Травня, 10-Б (ОСББ "Будинки АББО") </t>
  </si>
  <si>
    <t>Співфінансування ЖБК та ОСББ заходів  відповідно до Міської цільової програми сприяння діяльності об’єднань співвласників багатоквартирних будинків, житлово-будівельних кооперативів у багатоквартирних будинках на території Чорноморської міської територіальної громади на 2026-2028 роки, всього</t>
  </si>
  <si>
    <t>Реконструкція скверу за адресою: Одеська область, м.Чорноморськ, проспект Миру, 14. Коригування</t>
  </si>
  <si>
    <t>Придбання первинного (мобільного) укриття як засобу захисту населення Чорноморської міської територіальної громади (за рахунок благодійної фінансової допомоги на безоплатній основі, отриманих від Ганзейського міста Вісмар, Німеччина відповідно до договору надання благодійної фінансової допомоги від 21.10.2025р.)</t>
  </si>
  <si>
    <t>Фінансова підтримка КП "МУЖКГ" на проведення капітального ремонту інженерних мереж холодного водопостачання з улаштуванням приладів колективного обліку та водовідведення, електропостачання з улаштуванням приладів індивідуального обліку, автоматичної системи пожежної сигналізації, капітальний ремонт ліфтів, гідроізоляція душових в гуртожитку за адресою: Одеська область, Одеський район, м.Чорноморськ, вул.Олександрійська, 16 (за рахунок коштів від ДП МТП "Чорноморськ", отриманих 07.02.2022р. відповідно до Угоди пайової участі у витратах, необхідних для проведення капітального ремонту об’єктів житлового фонду та об’єктів соціальної інфраструктури від 21 січня 2022 року) відповідно до Міської цільової програми фінансової підтримки комунальних підприємств Чорноморської міської ради Одеського району Одеської області на 2026 рік</t>
  </si>
  <si>
    <t>Фінансова підтримка КП "МУЖКГ" на проведення капітального ремонту гуртожитку (балконів) за адресою: Одеська область, Одеський район, м.Чорноморськ, вул.Олександрійська, 16 / виготовлення проектно-кошторисної документації (за рахунок коштів від ДП МТП "Чорноморськ", отриманих 07.02.2022р. відповідно до Угоди пайової участі у витратах, необхідних для проведення капітального ремонту об’єктів житлового фонду та об’єктів соціальної інфраструктури від 21 січня 2022 року) Міської цільової програми фінансової підтримки комунальних підприємств Чорноморської міської ради Одеського району Одеської області на 2026 рік</t>
  </si>
  <si>
    <t>Фінансове забезпечення КП "Палац спорту "Юність" на проведення капітального ремонту системи загальнообмінної вентиляції у приміщеннях басейнів (дитячий та дорослий, роздягальні, санвузли та підсобні приміщення), гімнастичного залу, залу боротьби  (за рахунок коштів, отриманих 27.12.2018р. за договором від 19.12.2018р. № 313-І щодо врегулювання відносин, пов'язаних з передачею об'єкту фізичної культури та спорту - палац спорту "Юність" з державної у комунальну власність від ІФ ДП "АМПУ") відповідно до Міської  цільової   програми розвитку    фізичної    культури    і    спорту    на території Чорноморської міської територіальної громади на  2026-2028 роки</t>
  </si>
  <si>
    <t>Цільового фонду Чорноморської міської територіальної громади  на  2026 рік</t>
  </si>
  <si>
    <t>Реконструкція теплогенераторної в житловому багатоквартирному будинку ОСББ "НОМЕР ШІСТЬ" за адресою: Одеська область, Одеський район, м.Чорноморськ, вул.Шевченка, 9а</t>
  </si>
  <si>
    <t xml:space="preserve">                                                                                                      Додаток 9</t>
  </si>
  <si>
    <t xml:space="preserve">                                                                               від   26.08.2026 № 1169 -VIII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</si>
</sst>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04"/>
      <scheme val="minor"/>
    </font>
    <font>
      <b/>
      <sz val="12"/>
      <color theme="1"/>
      <name val="Times New Roman"/>
      <family val="1"/>
      <charset val="204"/>
    </font>
    <font>
      <sz val="12"/>
      <color theme="1"/>
      <name val="Times New Roman"/>
      <family val="1"/>
      <charset val="204"/>
    </font>
    <font>
      <i/>
      <sz val="12"/>
      <color theme="1"/>
      <name val="Times New Roman"/>
      <family val="1"/>
      <charset val="204"/>
    </font>
    <font>
      <b/>
      <i/>
      <sz val="12"/>
      <color theme="1"/>
      <name val="Times New Roman"/>
      <family val="1"/>
      <charset val="204"/>
    </font>
    <font>
      <sz val="12"/>
      <color rgb="FF000000"/>
      <name val="Times New Roman"/>
      <family val="1"/>
      <charset val="204"/>
    </font>
    <font>
      <i/>
      <sz val="12"/>
      <color rgb="FF000000"/>
      <name val="Times New Roman"/>
      <family val="1"/>
      <charset val="204"/>
    </font>
    <font>
      <sz val="11"/>
      <color indexed="8"/>
      <name val="Calibri"/>
      <family val="2"/>
      <charset val="204"/>
    </font>
    <font>
      <sz val="10"/>
      <color theme="1"/>
      <name val="Times New Roman"/>
      <family val="1"/>
      <charset val="204"/>
    </font>
    <font>
      <b/>
      <sz val="12"/>
      <color rgb="FF0000FF"/>
      <name val="Times New Roman"/>
      <family val="1"/>
      <charset val="204"/>
    </font>
    <font>
      <i/>
      <sz val="11"/>
      <color theme="1"/>
      <name val="Calibri"/>
      <family val="2"/>
      <charset val="20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38">
    <xf numFmtId="0" fontId="0" fillId="0" borderId="0" xfId="0"/>
    <xf numFmtId="0" fontId="2" fillId="0" borderId="0" xfId="0" applyFont="1"/>
    <xf numFmtId="0" fontId="1" fillId="0" borderId="1" xfId="0" applyFont="1" applyBorder="1" applyAlignment="1">
      <alignment horizontal="center" vertical="center" wrapText="1"/>
    </xf>
    <xf numFmtId="0" fontId="2" fillId="2" borderId="0" xfId="0" applyFont="1" applyFill="1" applyAlignment="1">
      <alignment horizontal="right"/>
    </xf>
    <xf numFmtId="0" fontId="8" fillId="0" borderId="0" xfId="0" applyFont="1"/>
    <xf numFmtId="0" fontId="9" fillId="0" borderId="0" xfId="0" applyFont="1" applyAlignment="1">
      <alignment horizontal="left"/>
    </xf>
    <xf numFmtId="0" fontId="2" fillId="0" borderId="0" xfId="0" applyFont="1" applyAlignment="1">
      <alignment horizontal="left"/>
    </xf>
    <xf numFmtId="0" fontId="2" fillId="0" borderId="0" xfId="0" applyFont="1" applyAlignment="1">
      <alignment horizontal="right"/>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0" fillId="2" borderId="0" xfId="0" applyFill="1"/>
    <xf numFmtId="0" fontId="1" fillId="2" borderId="1" xfId="0" applyFont="1" applyFill="1" applyBorder="1" applyAlignment="1">
      <alignment horizontal="justify" vertical="center" wrapText="1"/>
    </xf>
    <xf numFmtId="4" fontId="1" fillId="2" borderId="1" xfId="0" applyNumberFormat="1" applyFont="1" applyFill="1" applyBorder="1" applyAlignment="1">
      <alignment horizontal="center" vertical="center" wrapText="1"/>
    </xf>
    <xf numFmtId="0" fontId="3" fillId="2" borderId="1" xfId="0" applyFont="1" applyFill="1" applyBorder="1" applyAlignment="1">
      <alignment horizontal="justify" vertical="center" wrapText="1"/>
    </xf>
    <xf numFmtId="4" fontId="1" fillId="2" borderId="1" xfId="0" applyNumberFormat="1" applyFont="1" applyFill="1" applyBorder="1" applyAlignment="1">
      <alignment horizontal="justify" vertical="center" wrapText="1"/>
    </xf>
    <xf numFmtId="0" fontId="2" fillId="2" borderId="1" xfId="0" applyFont="1" applyFill="1" applyBorder="1" applyAlignment="1">
      <alignment vertical="center" wrapText="1"/>
    </xf>
    <xf numFmtId="0" fontId="2" fillId="2" borderId="1" xfId="0" applyFont="1" applyFill="1" applyBorder="1" applyAlignment="1">
      <alignment horizontal="justify" vertical="center" wrapText="1"/>
    </xf>
    <xf numFmtId="0" fontId="4" fillId="2" borderId="1" xfId="0" applyFont="1" applyFill="1" applyBorder="1" applyAlignment="1">
      <alignment horizontal="justify" vertical="center" wrapText="1"/>
    </xf>
    <xf numFmtId="0" fontId="5" fillId="2" borderId="1" xfId="0" applyFont="1" applyFill="1" applyBorder="1" applyAlignment="1">
      <alignment horizontal="justify" vertical="center" wrapText="1"/>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3" fillId="2" borderId="1" xfId="0" applyFont="1" applyFill="1" applyBorder="1" applyAlignment="1">
      <alignment horizontal="left" vertical="center" wrapText="1"/>
    </xf>
    <xf numFmtId="4" fontId="3" fillId="2" borderId="1" xfId="0"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4" fontId="2" fillId="2" borderId="1" xfId="0" applyNumberFormat="1" applyFont="1" applyFill="1" applyBorder="1" applyAlignment="1">
      <alignment horizontal="center" vertical="center" wrapText="1"/>
    </xf>
    <xf numFmtId="0" fontId="6" fillId="2" borderId="1" xfId="0" applyFont="1" applyFill="1" applyBorder="1" applyAlignment="1">
      <alignment horizontal="justify"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10" fillId="2" borderId="0" xfId="0" applyFont="1" applyFill="1"/>
    <xf numFmtId="0" fontId="2" fillId="2" borderId="1" xfId="0" applyFont="1" applyFill="1" applyBorder="1" applyAlignment="1">
      <alignment horizontal="left" vertical="center" wrapText="1"/>
    </xf>
    <xf numFmtId="0" fontId="1" fillId="2" borderId="0" xfId="0" applyFont="1" applyFill="1" applyAlignment="1">
      <alignment horizontal="center" vertical="center" wrapText="1"/>
    </xf>
    <xf numFmtId="49" fontId="1" fillId="2" borderId="0" xfId="0" applyNumberFormat="1" applyFont="1" applyFill="1" applyAlignment="1">
      <alignment horizontal="center" vertical="center" wrapText="1"/>
    </xf>
    <xf numFmtId="0" fontId="1" fillId="2" borderId="0" xfId="0" applyFont="1" applyFill="1" applyAlignment="1">
      <alignment horizontal="justify" vertical="center" wrapText="1"/>
    </xf>
    <xf numFmtId="4" fontId="1" fillId="2" borderId="0" xfId="0" applyNumberFormat="1" applyFont="1" applyFill="1" applyAlignment="1">
      <alignment horizontal="center" vertical="center" wrapText="1"/>
    </xf>
    <xf numFmtId="4" fontId="0" fillId="2" borderId="0" xfId="0" applyNumberFormat="1" applyFill="1"/>
    <xf numFmtId="0" fontId="1" fillId="0" borderId="0" xfId="0" applyFont="1" applyAlignment="1">
      <alignment horizontal="center" vertical="center" wrapText="1"/>
    </xf>
    <xf numFmtId="0" fontId="8" fillId="2" borderId="0" xfId="0" applyFont="1" applyFill="1" applyAlignment="1">
      <alignment horizontal="left"/>
    </xf>
    <xf numFmtId="0" fontId="8" fillId="2" borderId="0" xfId="0" applyFont="1" applyFill="1" applyAlignment="1">
      <alignment horizontal="center"/>
    </xf>
  </cellXfs>
  <cellStyles count="2">
    <cellStyle name="Звичайний" xfId="0" builtinId="0"/>
    <cellStyle name="Обычный 2" xfId="1" xr:uid="{00000000-0005-0000-0000-000001000000}"/>
  </cellStyles>
  <dxfs count="0"/>
  <tableStyles count="0" defaultTableStyle="TableStyleMedium9"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5"/>
  <sheetViews>
    <sheetView tabSelected="1" view="pageBreakPreview" zoomScaleNormal="100" zoomScaleSheetLayoutView="100" workbookViewId="0">
      <selection activeCell="C3" sqref="C3:D3"/>
    </sheetView>
  </sheetViews>
  <sheetFormatPr defaultRowHeight="14.4" x14ac:dyDescent="0.3"/>
  <cols>
    <col min="1" max="1" width="13.6640625" customWidth="1"/>
    <col min="2" max="2" width="11.33203125" customWidth="1"/>
    <col min="3" max="3" width="61.33203125" customWidth="1"/>
    <col min="4" max="4" width="18.33203125" customWidth="1"/>
    <col min="5" max="5" width="12" bestFit="1" customWidth="1"/>
  </cols>
  <sheetData>
    <row r="1" spans="1:5" s="4" customFormat="1" ht="14.4" customHeight="1" x14ac:dyDescent="0.25">
      <c r="C1" s="36" t="s">
        <v>33</v>
      </c>
      <c r="D1" s="36"/>
    </row>
    <row r="2" spans="1:5" s="4" customFormat="1" ht="14.4" customHeight="1" x14ac:dyDescent="0.25">
      <c r="C2" s="36" t="s">
        <v>15</v>
      </c>
      <c r="D2" s="36"/>
    </row>
    <row r="3" spans="1:5" s="4" customFormat="1" ht="14.4" customHeight="1" x14ac:dyDescent="0.25">
      <c r="C3" s="37" t="s">
        <v>34</v>
      </c>
      <c r="D3" s="37"/>
    </row>
    <row r="4" spans="1:5" ht="10.199999999999999" customHeight="1" x14ac:dyDescent="0.3">
      <c r="D4" s="3"/>
    </row>
    <row r="5" spans="1:5" ht="15.6" x14ac:dyDescent="0.3">
      <c r="A5" s="5"/>
      <c r="B5" s="1"/>
      <c r="C5" s="36" t="s">
        <v>17</v>
      </c>
      <c r="D5" s="36"/>
    </row>
    <row r="6" spans="1:5" ht="15.6" x14ac:dyDescent="0.3">
      <c r="A6" s="5"/>
      <c r="B6" s="1"/>
      <c r="C6" s="36" t="s">
        <v>16</v>
      </c>
      <c r="D6" s="36"/>
    </row>
    <row r="7" spans="1:5" ht="15.6" x14ac:dyDescent="0.3">
      <c r="A7" s="1"/>
      <c r="B7" s="1"/>
      <c r="C7" s="36" t="s">
        <v>22</v>
      </c>
      <c r="D7" s="36"/>
    </row>
    <row r="8" spans="1:5" ht="15.6" x14ac:dyDescent="0.3">
      <c r="A8" s="35" t="s">
        <v>12</v>
      </c>
      <c r="B8" s="35"/>
      <c r="C8" s="35"/>
      <c r="D8" s="35"/>
    </row>
    <row r="9" spans="1:5" ht="15.6" x14ac:dyDescent="0.3">
      <c r="A9" s="35" t="s">
        <v>31</v>
      </c>
      <c r="B9" s="35"/>
      <c r="C9" s="35"/>
      <c r="D9" s="35"/>
    </row>
    <row r="10" spans="1:5" ht="15.6" x14ac:dyDescent="0.3">
      <c r="A10" s="1"/>
      <c r="B10" s="1"/>
      <c r="C10" s="1"/>
      <c r="D10" s="1"/>
    </row>
    <row r="11" spans="1:5" ht="46.8" x14ac:dyDescent="0.3">
      <c r="A11" s="2" t="s">
        <v>0</v>
      </c>
      <c r="B11" s="2" t="s">
        <v>1</v>
      </c>
      <c r="C11" s="2" t="s">
        <v>2</v>
      </c>
      <c r="D11" s="2" t="s">
        <v>10</v>
      </c>
    </row>
    <row r="12" spans="1:5" s="10" customFormat="1" ht="31.2" x14ac:dyDescent="0.3">
      <c r="A12" s="19"/>
      <c r="B12" s="19"/>
      <c r="C12" s="23" t="s">
        <v>23</v>
      </c>
      <c r="D12" s="12">
        <f>11318640.53-34085.2</f>
        <v>11284555.33</v>
      </c>
      <c r="E12" s="34"/>
    </row>
    <row r="13" spans="1:5" s="10" customFormat="1" ht="15.6" x14ac:dyDescent="0.3">
      <c r="A13" s="11"/>
      <c r="B13" s="11"/>
      <c r="C13" s="11" t="s">
        <v>8</v>
      </c>
      <c r="D13" s="12">
        <f>D15</f>
        <v>217615</v>
      </c>
    </row>
    <row r="14" spans="1:5" s="10" customFormat="1" ht="15.6" x14ac:dyDescent="0.3">
      <c r="A14" s="11"/>
      <c r="B14" s="13"/>
      <c r="C14" s="13" t="s">
        <v>3</v>
      </c>
      <c r="D14" s="12"/>
    </row>
    <row r="15" spans="1:5" s="10" customFormat="1" ht="49.95" customHeight="1" x14ac:dyDescent="0.3">
      <c r="A15" s="8">
        <v>50110000</v>
      </c>
      <c r="B15" s="16"/>
      <c r="C15" s="16" t="s">
        <v>9</v>
      </c>
      <c r="D15" s="24">
        <f>19937.71+217615-19937.71</f>
        <v>217615</v>
      </c>
    </row>
    <row r="16" spans="1:5" s="10" customFormat="1" ht="15.6" x14ac:dyDescent="0.3">
      <c r="A16" s="11"/>
      <c r="B16" s="11"/>
      <c r="C16" s="11" t="s">
        <v>4</v>
      </c>
      <c r="D16" s="12">
        <f>D18</f>
        <v>11502170.330000002</v>
      </c>
    </row>
    <row r="17" spans="1:4" s="10" customFormat="1" ht="15.6" x14ac:dyDescent="0.3">
      <c r="A17" s="11"/>
      <c r="B17" s="13"/>
      <c r="C17" s="13" t="s">
        <v>3</v>
      </c>
      <c r="D17" s="14"/>
    </row>
    <row r="18" spans="1:4" s="10" customFormat="1" ht="16.2" x14ac:dyDescent="0.3">
      <c r="A18" s="15"/>
      <c r="B18" s="16"/>
      <c r="C18" s="17" t="s">
        <v>19</v>
      </c>
      <c r="D18" s="12">
        <f>D19</f>
        <v>11502170.330000002</v>
      </c>
    </row>
    <row r="19" spans="1:4" s="10" customFormat="1" ht="93.6" customHeight="1" x14ac:dyDescent="0.3">
      <c r="A19" s="8">
        <v>7691</v>
      </c>
      <c r="B19" s="9"/>
      <c r="C19" s="18" t="s">
        <v>6</v>
      </c>
      <c r="D19" s="12">
        <f>D20+D22+D31</f>
        <v>11502170.330000002</v>
      </c>
    </row>
    <row r="20" spans="1:4" s="10" customFormat="1" ht="31.2" x14ac:dyDescent="0.3">
      <c r="A20" s="19">
        <v>1117691</v>
      </c>
      <c r="B20" s="20" t="s">
        <v>5</v>
      </c>
      <c r="C20" s="11" t="s">
        <v>20</v>
      </c>
      <c r="D20" s="12">
        <f>D21</f>
        <v>4340995.8600000003</v>
      </c>
    </row>
    <row r="21" spans="1:4" s="10" customFormat="1" ht="202.8" x14ac:dyDescent="0.3">
      <c r="A21" s="8"/>
      <c r="B21" s="9"/>
      <c r="C21" s="29" t="s">
        <v>30</v>
      </c>
      <c r="D21" s="24">
        <v>4340995.8600000003</v>
      </c>
    </row>
    <row r="22" spans="1:4" s="10" customFormat="1" ht="46.8" x14ac:dyDescent="0.3">
      <c r="A22" s="19">
        <v>1217691</v>
      </c>
      <c r="B22" s="20" t="s">
        <v>5</v>
      </c>
      <c r="C22" s="11" t="s">
        <v>11</v>
      </c>
      <c r="D22" s="12">
        <f>D23+D28+D29+D30</f>
        <v>5526883.7599999998</v>
      </c>
    </row>
    <row r="23" spans="1:4" s="10" customFormat="1" ht="102.75" customHeight="1" x14ac:dyDescent="0.3">
      <c r="A23" s="8"/>
      <c r="B23" s="9"/>
      <c r="C23" s="16" t="s">
        <v>25</v>
      </c>
      <c r="D23" s="24">
        <f>SUM(D25:D27)</f>
        <v>284407.48</v>
      </c>
    </row>
    <row r="24" spans="1:4" s="10" customFormat="1" ht="15.6" x14ac:dyDescent="0.3">
      <c r="A24" s="8"/>
      <c r="B24" s="9"/>
      <c r="C24" s="25" t="s">
        <v>7</v>
      </c>
      <c r="D24" s="24"/>
    </row>
    <row r="25" spans="1:4" s="28" customFormat="1" ht="46.8" x14ac:dyDescent="0.3">
      <c r="A25" s="26"/>
      <c r="B25" s="27"/>
      <c r="C25" s="21" t="s">
        <v>18</v>
      </c>
      <c r="D25" s="22">
        <f>6700.92-809.86</f>
        <v>5891.06</v>
      </c>
    </row>
    <row r="26" spans="1:4" s="10" customFormat="1" ht="46.8" x14ac:dyDescent="0.3">
      <c r="A26" s="8"/>
      <c r="B26" s="9"/>
      <c r="C26" s="21" t="s">
        <v>24</v>
      </c>
      <c r="D26" s="22">
        <f>114114.47-53213.05</f>
        <v>60901.42</v>
      </c>
    </row>
    <row r="27" spans="1:4" s="10" customFormat="1" ht="62.4" x14ac:dyDescent="0.3">
      <c r="A27" s="8"/>
      <c r="B27" s="9"/>
      <c r="C27" s="21" t="s">
        <v>32</v>
      </c>
      <c r="D27" s="22">
        <v>217615</v>
      </c>
    </row>
    <row r="28" spans="1:4" s="10" customFormat="1" ht="249.6" x14ac:dyDescent="0.3">
      <c r="A28" s="8"/>
      <c r="B28" s="9"/>
      <c r="C28" s="29" t="s">
        <v>28</v>
      </c>
      <c r="D28" s="24">
        <f>2807672.36-120000</f>
        <v>2687672.36</v>
      </c>
    </row>
    <row r="29" spans="1:4" s="10" customFormat="1" ht="187.2" x14ac:dyDescent="0.3">
      <c r="A29" s="8"/>
      <c r="B29" s="9"/>
      <c r="C29" s="29" t="s">
        <v>29</v>
      </c>
      <c r="D29" s="24">
        <f>180000+120000</f>
        <v>300000</v>
      </c>
    </row>
    <row r="30" spans="1:4" s="10" customFormat="1" ht="31.2" x14ac:dyDescent="0.3">
      <c r="A30" s="8"/>
      <c r="B30" s="9"/>
      <c r="C30" s="29" t="s">
        <v>26</v>
      </c>
      <c r="D30" s="24">
        <v>2254803.92</v>
      </c>
    </row>
    <row r="31" spans="1:4" s="10" customFormat="1" ht="31.2" x14ac:dyDescent="0.3">
      <c r="A31" s="19">
        <v>1517691</v>
      </c>
      <c r="B31" s="20" t="s">
        <v>5</v>
      </c>
      <c r="C31" s="11" t="s">
        <v>21</v>
      </c>
      <c r="D31" s="12">
        <f>D32</f>
        <v>1634290.71</v>
      </c>
    </row>
    <row r="32" spans="1:4" s="10" customFormat="1" ht="93.6" x14ac:dyDescent="0.3">
      <c r="A32" s="8"/>
      <c r="B32" s="9"/>
      <c r="C32" s="29" t="s">
        <v>27</v>
      </c>
      <c r="D32" s="24">
        <v>1634290.71</v>
      </c>
    </row>
    <row r="33" spans="1:4" s="10" customFormat="1" ht="15.6" x14ac:dyDescent="0.3">
      <c r="A33" s="30"/>
      <c r="B33" s="31"/>
      <c r="C33" s="32"/>
      <c r="D33" s="33"/>
    </row>
    <row r="34" spans="1:4" s="10" customFormat="1" ht="15.6" x14ac:dyDescent="0.3">
      <c r="A34" s="30"/>
      <c r="B34" s="31"/>
      <c r="C34" s="32"/>
      <c r="D34" s="33"/>
    </row>
    <row r="35" spans="1:4" ht="15.6" x14ac:dyDescent="0.3">
      <c r="A35" s="6" t="s">
        <v>13</v>
      </c>
      <c r="B35" s="1"/>
      <c r="C35" s="1"/>
      <c r="D35" s="7" t="s">
        <v>14</v>
      </c>
    </row>
  </sheetData>
  <mergeCells count="8">
    <mergeCell ref="A9:D9"/>
    <mergeCell ref="A8:D8"/>
    <mergeCell ref="C1:D1"/>
    <mergeCell ref="C2:D2"/>
    <mergeCell ref="C3:D3"/>
    <mergeCell ref="C5:D5"/>
    <mergeCell ref="C6:D6"/>
    <mergeCell ref="C7:D7"/>
  </mergeCells>
  <pageMargins left="1.1811023622047245" right="0.59055118110236227" top="0.78740157480314965" bottom="0.78740157480314965" header="0.59055118110236227" footer="0.59055118110236227"/>
  <pageSetup paperSize="9" scale="79" orientation="portrait" horizontalDpi="4294967293"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2026</vt:lpstr>
      <vt:lpstr>'2026'!Заголовки_для_друку</vt:lpstr>
      <vt:lpstr>'2026'!Область_друку</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Администратор</dc:creator>
  <cp:lastModifiedBy>Tofan</cp:lastModifiedBy>
  <cp:lastPrinted>2026-04-04T10:44:45Z</cp:lastPrinted>
  <dcterms:created xsi:type="dcterms:W3CDTF">2018-10-25T07:57:40Z</dcterms:created>
  <dcterms:modified xsi:type="dcterms:W3CDTF">2026-08-27T05:23:29Z</dcterms:modified>
</cp:coreProperties>
</file>