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-108" yWindow="-108" windowWidth="20736" windowHeight="11760"/>
  </bookViews>
  <sheets>
    <sheet name="із змінами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2" l="1"/>
  <c r="D25" i="2"/>
  <c r="D52" i="2" l="1"/>
  <c r="D29" i="2" l="1"/>
  <c r="D48" i="2" l="1"/>
  <c r="D45" i="2" l="1"/>
  <c r="D55" i="2" l="1"/>
  <c r="D44" i="2" l="1"/>
  <c r="D31" i="2" l="1"/>
  <c r="D35" i="2" s="1"/>
  <c r="D27" i="2" l="1"/>
  <c r="D51" i="2" l="1"/>
  <c r="D23" i="2" l="1"/>
  <c r="D21" i="2" l="1"/>
  <c r="D24" i="2" l="1"/>
  <c r="D42" i="2" l="1"/>
  <c r="D26" i="2"/>
  <c r="D22" i="2"/>
  <c r="D20" i="2"/>
  <c r="D54" i="2" l="1"/>
  <c r="D53" i="2" s="1"/>
  <c r="D34" i="2"/>
  <c r="D33" i="2" s="1"/>
</calcChain>
</file>

<file path=xl/sharedStrings.xml><?xml version="1.0" encoding="utf-8"?>
<sst xmlns="http://schemas.openxmlformats.org/spreadsheetml/2006/main" count="83" uniqueCount="51">
  <si>
    <t>до рішення Чорноморської міської ради</t>
  </si>
  <si>
    <t>Одеського району Одеської області</t>
  </si>
  <si>
    <t>Міжбюджетні трансферти бюджету Чорноморської міської територіальної громади  на 2022 рік</t>
  </si>
  <si>
    <t>15589000000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</si>
  <si>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</si>
  <si>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</si>
  <si>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</si>
  <si>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</si>
  <si>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</si>
  <si>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</si>
  <si>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</si>
  <si>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</si>
  <si>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</si>
  <si>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</si>
  <si>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</si>
  <si>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</si>
  <si>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</si>
  <si>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</si>
  <si>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області</t>
  </si>
  <si>
    <t>41053900</t>
  </si>
  <si>
    <t>Інші субвенції з місцевого бюджету</t>
  </si>
  <si>
    <t>15519000000</t>
  </si>
  <si>
    <t>Бюджет Дальницької сільської територіальної громади</t>
  </si>
  <si>
    <t>15545000000</t>
  </si>
  <si>
    <t>Бюджет Великодолинської селищної територіальної громади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</si>
  <si>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</si>
  <si>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</si>
  <si>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</si>
  <si>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</si>
  <si>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</si>
  <si>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</si>
  <si>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</si>
  <si>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</si>
  <si>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</si>
  <si>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</si>
  <si>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</si>
  <si>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>"Додаток 5</t>
  </si>
  <si>
    <t>від 23.12.2021 № 146 - VIII"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</si>
  <si>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</si>
  <si>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</si>
  <si>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</si>
  <si>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</si>
  <si>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</si>
  <si>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</si>
  <si>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</si>
  <si>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ІІ. Трансферти до спеціального фонду бюджету</t>
  </si>
  <si>
    <t>Бюджет Сергіївської селищної територіальної громади</t>
  </si>
  <si>
    <t xml:space="preserve">до рішення </t>
  </si>
  <si>
    <t>Начальник фінансового управління                                                Ольга ЯКОВЕНКО</t>
  </si>
  <si>
    <t>Додаток 4</t>
  </si>
  <si>
    <t>від     12.2022 №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</si>
</sst>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6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1" fillId="0" borderId="2" xfId="5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Continuous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1" fillId="0" borderId="3" xfId="5" applyFont="1" applyFill="1" applyBorder="1" applyAlignment="1">
      <alignment horizontal="left" vertical="top" wrapText="1"/>
    </xf>
    <xf numFmtId="0" fontId="11" fillId="0" borderId="5" xfId="5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BreakPreview" topLeftCell="A40" zoomScaleNormal="100" zoomScaleSheetLayoutView="100" workbookViewId="0">
      <selection activeCell="D1" sqref="D1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"/>
      <c r="D1" s="3" t="s">
        <v>49</v>
      </c>
    </row>
    <row r="2" spans="1:4" ht="15.75" customHeight="1">
      <c r="C2" s="49" t="s">
        <v>47</v>
      </c>
      <c r="D2" s="49"/>
    </row>
    <row r="3" spans="1:4">
      <c r="C3" s="50" t="s">
        <v>35</v>
      </c>
      <c r="D3" s="50"/>
    </row>
    <row r="4" spans="1:4">
      <c r="C4" s="44"/>
      <c r="D4" s="44" t="s">
        <v>1</v>
      </c>
    </row>
    <row r="5" spans="1:4">
      <c r="C5" s="3"/>
      <c r="D5" s="3" t="s">
        <v>50</v>
      </c>
    </row>
    <row r="6" spans="1:4">
      <c r="C6" s="48"/>
      <c r="D6" s="48"/>
    </row>
    <row r="7" spans="1:4">
      <c r="A7" s="2"/>
      <c r="C7" s="3"/>
      <c r="D7" s="3" t="s">
        <v>36</v>
      </c>
    </row>
    <row r="8" spans="1:4">
      <c r="C8" s="49" t="s">
        <v>0</v>
      </c>
      <c r="D8" s="49"/>
    </row>
    <row r="9" spans="1:4">
      <c r="C9" s="50" t="s">
        <v>1</v>
      </c>
      <c r="D9" s="50"/>
    </row>
    <row r="10" spans="1:4">
      <c r="C10" s="3"/>
      <c r="D10" s="3" t="s">
        <v>37</v>
      </c>
    </row>
    <row r="11" spans="1:4">
      <c r="C11" s="3"/>
      <c r="D11" s="2"/>
    </row>
    <row r="12" spans="1:4">
      <c r="A12" s="60" t="s">
        <v>2</v>
      </c>
      <c r="B12" s="61"/>
      <c r="C12" s="61"/>
      <c r="D12" s="61"/>
    </row>
    <row r="13" spans="1:4">
      <c r="A13" s="62" t="s">
        <v>3</v>
      </c>
      <c r="B13" s="61"/>
      <c r="C13" s="61"/>
      <c r="D13" s="61"/>
    </row>
    <row r="14" spans="1:4">
      <c r="A14" s="61" t="s">
        <v>4</v>
      </c>
      <c r="B14" s="61"/>
      <c r="C14" s="61"/>
      <c r="D14" s="61"/>
    </row>
    <row r="15" spans="1:4">
      <c r="A15" s="60" t="s">
        <v>5</v>
      </c>
      <c r="B15" s="60"/>
      <c r="C15" s="60"/>
      <c r="D15" s="60"/>
    </row>
    <row r="16" spans="1:4">
      <c r="D16" s="3" t="s">
        <v>6</v>
      </c>
    </row>
    <row r="17" spans="1:4" s="6" customFormat="1" ht="45.6" customHeight="1">
      <c r="A17" s="4" t="s">
        <v>7</v>
      </c>
      <c r="B17" s="55" t="s">
        <v>8</v>
      </c>
      <c r="C17" s="56"/>
      <c r="D17" s="5" t="s">
        <v>9</v>
      </c>
    </row>
    <row r="18" spans="1:4" s="9" customFormat="1" ht="13.2">
      <c r="A18" s="7">
        <v>1</v>
      </c>
      <c r="B18" s="57">
        <v>2</v>
      </c>
      <c r="C18" s="58"/>
      <c r="D18" s="8">
        <v>3</v>
      </c>
    </row>
    <row r="19" spans="1:4">
      <c r="A19" s="59" t="s">
        <v>10</v>
      </c>
      <c r="B19" s="59"/>
      <c r="C19" s="59"/>
      <c r="D19" s="59"/>
    </row>
    <row r="20" spans="1:4">
      <c r="A20" s="10" t="s">
        <v>11</v>
      </c>
      <c r="B20" s="63" t="s">
        <v>12</v>
      </c>
      <c r="C20" s="64"/>
      <c r="D20" s="11">
        <f>D21</f>
        <v>148910500</v>
      </c>
    </row>
    <row r="21" spans="1:4">
      <c r="A21" s="12" t="s">
        <v>13</v>
      </c>
      <c r="B21" s="53" t="s">
        <v>14</v>
      </c>
      <c r="C21" s="54"/>
      <c r="D21" s="13">
        <f>165456200-16545700</f>
        <v>148910500</v>
      </c>
    </row>
    <row r="22" spans="1:4" ht="34.950000000000003" customHeight="1">
      <c r="A22" s="10" t="s">
        <v>15</v>
      </c>
      <c r="B22" s="63" t="s">
        <v>16</v>
      </c>
      <c r="C22" s="64"/>
      <c r="D22" s="11">
        <f>D23</f>
        <v>1645100</v>
      </c>
    </row>
    <row r="23" spans="1:4">
      <c r="A23" s="12" t="s">
        <v>17</v>
      </c>
      <c r="B23" s="53" t="s">
        <v>18</v>
      </c>
      <c r="C23" s="54"/>
      <c r="D23" s="13">
        <f>1824000-178900</f>
        <v>1645100</v>
      </c>
    </row>
    <row r="24" spans="1:4" s="30" customFormat="1" ht="53.25" customHeight="1">
      <c r="A24" s="31">
        <v>41051200</v>
      </c>
      <c r="B24" s="51" t="s">
        <v>38</v>
      </c>
      <c r="C24" s="52"/>
      <c r="D24" s="11">
        <f>D25</f>
        <v>442189</v>
      </c>
    </row>
    <row r="25" spans="1:4">
      <c r="A25" s="12" t="s">
        <v>17</v>
      </c>
      <c r="B25" s="53" t="s">
        <v>18</v>
      </c>
      <c r="C25" s="54"/>
      <c r="D25" s="13">
        <f>221923-10480+240480-9734</f>
        <v>442189</v>
      </c>
    </row>
    <row r="26" spans="1:4">
      <c r="A26" s="10" t="s">
        <v>19</v>
      </c>
      <c r="B26" s="63" t="s">
        <v>20</v>
      </c>
      <c r="C26" s="64"/>
      <c r="D26" s="11">
        <f>D27+D28+D29</f>
        <v>2780463</v>
      </c>
    </row>
    <row r="27" spans="1:4">
      <c r="A27" s="12" t="s">
        <v>17</v>
      </c>
      <c r="B27" s="53" t="s">
        <v>18</v>
      </c>
      <c r="C27" s="54"/>
      <c r="D27" s="13">
        <f>482963+50000</f>
        <v>532963</v>
      </c>
    </row>
    <row r="28" spans="1:4">
      <c r="A28" s="12" t="s">
        <v>21</v>
      </c>
      <c r="B28" s="53" t="s">
        <v>22</v>
      </c>
      <c r="C28" s="54"/>
      <c r="D28" s="13">
        <v>500000</v>
      </c>
    </row>
    <row r="29" spans="1:4">
      <c r="A29" s="14" t="s">
        <v>23</v>
      </c>
      <c r="B29" s="53" t="s">
        <v>24</v>
      </c>
      <c r="C29" s="54"/>
      <c r="D29" s="15">
        <f>2174500-427000</f>
        <v>1747500</v>
      </c>
    </row>
    <row r="30" spans="1:4">
      <c r="A30" s="59" t="s">
        <v>45</v>
      </c>
      <c r="B30" s="59"/>
      <c r="C30" s="59"/>
      <c r="D30" s="59"/>
    </row>
    <row r="31" spans="1:4" s="30" customFormat="1" ht="79.95" customHeight="1">
      <c r="A31" s="10">
        <v>41052600</v>
      </c>
      <c r="B31" s="63" t="s">
        <v>44</v>
      </c>
      <c r="C31" s="64"/>
      <c r="D31" s="11">
        <f>D32</f>
        <v>34620000</v>
      </c>
    </row>
    <row r="32" spans="1:4">
      <c r="A32" s="12" t="s">
        <v>17</v>
      </c>
      <c r="B32" s="53" t="s">
        <v>18</v>
      </c>
      <c r="C32" s="54"/>
      <c r="D32" s="13">
        <v>34620000</v>
      </c>
    </row>
    <row r="33" spans="1:4">
      <c r="A33" s="17" t="s">
        <v>25</v>
      </c>
      <c r="B33" s="18" t="s">
        <v>40</v>
      </c>
      <c r="C33" s="16"/>
      <c r="D33" s="19">
        <f>D34+D35</f>
        <v>188398252</v>
      </c>
    </row>
    <row r="34" spans="1:4">
      <c r="A34" s="17" t="s">
        <v>25</v>
      </c>
      <c r="B34" s="18" t="s">
        <v>26</v>
      </c>
      <c r="C34" s="16"/>
      <c r="D34" s="19">
        <f>D20+D22+D24+D26</f>
        <v>153778252</v>
      </c>
    </row>
    <row r="35" spans="1:4">
      <c r="A35" s="17" t="s">
        <v>25</v>
      </c>
      <c r="B35" s="18" t="s">
        <v>43</v>
      </c>
      <c r="C35" s="16"/>
      <c r="D35" s="19">
        <f>D31</f>
        <v>34620000</v>
      </c>
    </row>
    <row r="36" spans="1:4" ht="15" customHeight="1"/>
    <row r="37" spans="1:4" ht="16.95" customHeight="1">
      <c r="A37" s="60" t="s">
        <v>27</v>
      </c>
      <c r="B37" s="60"/>
      <c r="C37" s="60"/>
      <c r="D37" s="60"/>
    </row>
    <row r="38" spans="1:4" ht="14.4" customHeight="1">
      <c r="A38" s="20"/>
      <c r="D38" s="3" t="s">
        <v>6</v>
      </c>
    </row>
    <row r="39" spans="1:4" s="6" customFormat="1" ht="72">
      <c r="A39" s="21" t="s">
        <v>28</v>
      </c>
      <c r="B39" s="21" t="s">
        <v>29</v>
      </c>
      <c r="C39" s="21" t="s">
        <v>30</v>
      </c>
      <c r="D39" s="21" t="s">
        <v>9</v>
      </c>
    </row>
    <row r="40" spans="1:4" s="9" customFormat="1" ht="13.2">
      <c r="A40" s="22">
        <v>1</v>
      </c>
      <c r="B40" s="22">
        <v>2</v>
      </c>
      <c r="C40" s="22">
        <v>3</v>
      </c>
      <c r="D40" s="22">
        <v>4</v>
      </c>
    </row>
    <row r="41" spans="1:4">
      <c r="A41" s="65" t="s">
        <v>31</v>
      </c>
      <c r="B41" s="65"/>
      <c r="C41" s="65"/>
      <c r="D41" s="65"/>
    </row>
    <row r="42" spans="1:4">
      <c r="A42" s="23" t="s">
        <v>32</v>
      </c>
      <c r="B42" s="23" t="s">
        <v>33</v>
      </c>
      <c r="C42" s="34" t="s">
        <v>34</v>
      </c>
      <c r="D42" s="24">
        <f>D43</f>
        <v>46217700</v>
      </c>
    </row>
    <row r="43" spans="1:4">
      <c r="A43" s="25" t="s">
        <v>13</v>
      </c>
      <c r="B43" s="25" t="s">
        <v>33</v>
      </c>
      <c r="C43" s="35" t="s">
        <v>14</v>
      </c>
      <c r="D43" s="26">
        <v>46217700</v>
      </c>
    </row>
    <row r="44" spans="1:4" s="30" customFormat="1">
      <c r="A44" s="33">
        <v>3719770</v>
      </c>
      <c r="B44" s="36">
        <v>9770</v>
      </c>
      <c r="C44" s="38" t="s">
        <v>20</v>
      </c>
      <c r="D44" s="37">
        <f>D45+D46+D47</f>
        <v>2240000</v>
      </c>
    </row>
    <row r="45" spans="1:4" ht="15.75" customHeight="1">
      <c r="A45" s="12" t="s">
        <v>17</v>
      </c>
      <c r="B45" s="28">
        <v>9770</v>
      </c>
      <c r="C45" s="39" t="s">
        <v>18</v>
      </c>
      <c r="D45" s="47">
        <f>990000+550000</f>
        <v>1540000</v>
      </c>
    </row>
    <row r="46" spans="1:4" ht="36" customHeight="1">
      <c r="A46" s="14" t="s">
        <v>23</v>
      </c>
      <c r="B46" s="28">
        <v>9770</v>
      </c>
      <c r="C46" s="41" t="s">
        <v>24</v>
      </c>
      <c r="D46" s="42">
        <v>500000</v>
      </c>
    </row>
    <row r="47" spans="1:4" ht="16.2" customHeight="1">
      <c r="A47" s="14">
        <v>15576000000</v>
      </c>
      <c r="B47" s="28">
        <v>9770</v>
      </c>
      <c r="C47" s="46" t="s">
        <v>46</v>
      </c>
      <c r="D47" s="45">
        <v>200000</v>
      </c>
    </row>
    <row r="48" spans="1:4" ht="46.8">
      <c r="A48" s="33">
        <v>3719800</v>
      </c>
      <c r="B48" s="33">
        <v>9800</v>
      </c>
      <c r="C48" s="40" t="s">
        <v>39</v>
      </c>
      <c r="D48" s="37">
        <f>D49</f>
        <v>7161321</v>
      </c>
    </row>
    <row r="49" spans="1:4">
      <c r="A49" s="25" t="s">
        <v>13</v>
      </c>
      <c r="B49" s="32">
        <v>9800</v>
      </c>
      <c r="C49" s="35" t="s">
        <v>14</v>
      </c>
      <c r="D49" s="26">
        <f>1000000+400000-228000+187321+910000+92000+2000000+1400000+1200000+200000</f>
        <v>7161321</v>
      </c>
    </row>
    <row r="50" spans="1:4">
      <c r="A50" s="65" t="s">
        <v>41</v>
      </c>
      <c r="B50" s="65"/>
      <c r="C50" s="65"/>
      <c r="D50" s="65"/>
    </row>
    <row r="51" spans="1:4" ht="46.8">
      <c r="A51" s="33">
        <v>3719800</v>
      </c>
      <c r="B51" s="33">
        <v>9800</v>
      </c>
      <c r="C51" s="40" t="s">
        <v>39</v>
      </c>
      <c r="D51" s="37">
        <f>D52</f>
        <v>4721358</v>
      </c>
    </row>
    <row r="52" spans="1:4">
      <c r="A52" s="25" t="s">
        <v>13</v>
      </c>
      <c r="B52" s="32">
        <v>9800</v>
      </c>
      <c r="C52" s="35" t="s">
        <v>14</v>
      </c>
      <c r="D52" s="26">
        <f>228000+1312679+250000+722679+2208000</f>
        <v>4721358</v>
      </c>
    </row>
    <row r="53" spans="1:4">
      <c r="A53" s="27" t="s">
        <v>25</v>
      </c>
      <c r="B53" s="27" t="s">
        <v>25</v>
      </c>
      <c r="C53" s="18" t="s">
        <v>42</v>
      </c>
      <c r="D53" s="29">
        <f>D54+D55</f>
        <v>60340379</v>
      </c>
    </row>
    <row r="54" spans="1:4">
      <c r="A54" s="27" t="s">
        <v>25</v>
      </c>
      <c r="B54" s="27" t="s">
        <v>25</v>
      </c>
      <c r="C54" s="43" t="s">
        <v>26</v>
      </c>
      <c r="D54" s="29">
        <f>D42+D44+D48</f>
        <v>55619021</v>
      </c>
    </row>
    <row r="55" spans="1:4">
      <c r="A55" s="27" t="s">
        <v>25</v>
      </c>
      <c r="B55" s="27" t="s">
        <v>25</v>
      </c>
      <c r="C55" s="43" t="s">
        <v>43</v>
      </c>
      <c r="D55" s="29">
        <f>D52</f>
        <v>4721358</v>
      </c>
    </row>
    <row r="57" spans="1:4">
      <c r="A57" s="61" t="s">
        <v>48</v>
      </c>
      <c r="B57" s="61"/>
      <c r="C57" s="61"/>
      <c r="D57" s="61"/>
    </row>
  </sheetData>
  <mergeCells count="28">
    <mergeCell ref="B22:C22"/>
    <mergeCell ref="A50:D50"/>
    <mergeCell ref="A37:D37"/>
    <mergeCell ref="A41:D41"/>
    <mergeCell ref="A57:D57"/>
    <mergeCell ref="B26:C26"/>
    <mergeCell ref="B27:C27"/>
    <mergeCell ref="B28:C28"/>
    <mergeCell ref="B29:C29"/>
    <mergeCell ref="B31:C31"/>
    <mergeCell ref="B32:C32"/>
    <mergeCell ref="A30:D30"/>
    <mergeCell ref="C2:D2"/>
    <mergeCell ref="C3:D3"/>
    <mergeCell ref="B24:C24"/>
    <mergeCell ref="B25:C25"/>
    <mergeCell ref="B23:C23"/>
    <mergeCell ref="B17:C17"/>
    <mergeCell ref="B18:C18"/>
    <mergeCell ref="A19:D19"/>
    <mergeCell ref="A15:D15"/>
    <mergeCell ref="C8:D8"/>
    <mergeCell ref="C9:D9"/>
    <mergeCell ref="A12:D12"/>
    <mergeCell ref="A13:D13"/>
    <mergeCell ref="A14:D14"/>
    <mergeCell ref="B20:C20"/>
    <mergeCell ref="B21:C21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2022-11-10T09:57:38Z</cp:lastPrinted>
  <dcterms:created xsi:type="dcterms:W3CDTF">2021-05-14T07:29:19Z</dcterms:created>
  <dcterms:modified xsi:type="dcterms:W3CDTF">2022-12-15T06:24:05Z</dcterms:modified>
</cp:coreProperties>
</file>