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6 сесія 20.12.2022\№ 284 БЮДЖЕТ 2023\"/>
    </mc:Choice>
  </mc:AlternateContent>
  <xr:revisionPtr revIDLastSave="0" documentId="13_ncr:1_{07991B18-FA11-49AC-AE1B-0429AA23EF2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3" r:id="rId1"/>
  </sheets>
  <definedNames>
    <definedName name="_xlnm.Print_Titles" localSheetId="0">'2023'!$10:$13</definedName>
    <definedName name="_xlnm.Print_Area" localSheetId="0">'2023'!$A$1:$F$88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3" i="3" l="1"/>
  <c r="D56" i="3" l="1"/>
  <c r="D55" i="3" s="1"/>
  <c r="D49" i="3" l="1"/>
  <c r="C49" i="3" s="1"/>
  <c r="C51" i="3"/>
  <c r="C45" i="3" l="1"/>
  <c r="E79" i="3" l="1"/>
  <c r="E76" i="3" s="1"/>
  <c r="F79" i="3"/>
  <c r="F76" i="3" s="1"/>
  <c r="C82" i="3" l="1"/>
  <c r="D72" i="3" l="1"/>
  <c r="C28" i="3" l="1"/>
  <c r="C27" i="3"/>
  <c r="D26" i="3"/>
  <c r="C26" i="3" s="1"/>
  <c r="D79" i="3" l="1"/>
  <c r="C85" i="3" l="1"/>
  <c r="C83" i="3" l="1"/>
  <c r="E84" i="3"/>
  <c r="E75" i="3" s="1"/>
  <c r="F84" i="3"/>
  <c r="F75" i="3" s="1"/>
  <c r="D84" i="3"/>
  <c r="C84" i="3" l="1"/>
  <c r="C66" i="3"/>
  <c r="C64" i="3"/>
  <c r="E63" i="3"/>
  <c r="D63" i="3"/>
  <c r="C81" i="3" l="1"/>
  <c r="C80" i="3"/>
  <c r="C78" i="3"/>
  <c r="D77" i="3"/>
  <c r="C73" i="3"/>
  <c r="F72" i="3"/>
  <c r="E72" i="3"/>
  <c r="C72" i="3" s="1"/>
  <c r="C71" i="3"/>
  <c r="F70" i="3"/>
  <c r="F69" i="3" s="1"/>
  <c r="F68" i="3" s="1"/>
  <c r="E70" i="3"/>
  <c r="C70" i="3" s="1"/>
  <c r="C67" i="3"/>
  <c r="C65" i="3"/>
  <c r="C63" i="3" s="1"/>
  <c r="E48" i="3"/>
  <c r="C62" i="3"/>
  <c r="C61" i="3"/>
  <c r="C60" i="3"/>
  <c r="C59" i="3"/>
  <c r="C58" i="3"/>
  <c r="C57" i="3"/>
  <c r="C56" i="3"/>
  <c r="C54" i="3"/>
  <c r="C53" i="3"/>
  <c r="C52" i="3"/>
  <c r="C50" i="3"/>
  <c r="C47" i="3"/>
  <c r="E46" i="3"/>
  <c r="C46" i="3" s="1"/>
  <c r="C44" i="3"/>
  <c r="C43" i="3"/>
  <c r="C42" i="3"/>
  <c r="D41" i="3"/>
  <c r="C40" i="3"/>
  <c r="C39" i="3"/>
  <c r="C38" i="3"/>
  <c r="C37" i="3"/>
  <c r="D36" i="3"/>
  <c r="C35" i="3"/>
  <c r="C34" i="3"/>
  <c r="C33" i="3"/>
  <c r="C32" i="3"/>
  <c r="D31" i="3"/>
  <c r="C25" i="3"/>
  <c r="D24" i="3"/>
  <c r="C24" i="3" s="1"/>
  <c r="C23" i="3"/>
  <c r="D22" i="3"/>
  <c r="C20" i="3"/>
  <c r="D19" i="3"/>
  <c r="C19" i="3" s="1"/>
  <c r="C18" i="3"/>
  <c r="D17" i="3"/>
  <c r="C16" i="3"/>
  <c r="E69" i="3" l="1"/>
  <c r="C69" i="3" s="1"/>
  <c r="D30" i="3"/>
  <c r="C30" i="3" s="1"/>
  <c r="C77" i="3"/>
  <c r="D76" i="3"/>
  <c r="D75" i="3" s="1"/>
  <c r="C75" i="3" s="1"/>
  <c r="C17" i="3"/>
  <c r="D15" i="3"/>
  <c r="C15" i="3" s="1"/>
  <c r="F74" i="3"/>
  <c r="F86" i="3" s="1"/>
  <c r="C22" i="3"/>
  <c r="D21" i="3"/>
  <c r="C21" i="3" s="1"/>
  <c r="C79" i="3"/>
  <c r="C36" i="3"/>
  <c r="E14" i="3"/>
  <c r="C31" i="3"/>
  <c r="C41" i="3"/>
  <c r="E68" i="3" l="1"/>
  <c r="C68" i="3" s="1"/>
  <c r="C55" i="3"/>
  <c r="D48" i="3"/>
  <c r="C48" i="3" s="1"/>
  <c r="D29" i="3"/>
  <c r="C29" i="3" s="1"/>
  <c r="E74" i="3"/>
  <c r="E86" i="3" s="1"/>
  <c r="D14" i="3" l="1"/>
  <c r="D74" i="3" s="1"/>
  <c r="D86" i="3" s="1"/>
  <c r="C76" i="3"/>
  <c r="C14" i="3" l="1"/>
  <c r="C86" i="3"/>
  <c r="C74" i="3"/>
</calcChain>
</file>

<file path=xl/sharedStrings.xml><?xml version="1.0" encoding="utf-8"?>
<sst xmlns="http://schemas.openxmlformats.org/spreadsheetml/2006/main" count="149" uniqueCount="148">
  <si>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</si>
  <si>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</si>
  <si>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</si>
  <si>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</si>
  <si>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</si>
  <si>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</si>
  <si>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</si>
  <si>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</si>
  <si>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Одеського району Одеської області</t>
  </si>
  <si>
    <t>Додаток 1</t>
  </si>
  <si>
    <t xml:space="preserve">до рішення </t>
  </si>
  <si>
    <t>Чорноморської міської ради</t>
  </si>
  <si>
    <t>грн</t>
  </si>
  <si>
    <t>Найменування згідно з Класифікацією доходів бюджету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</si>
  <si>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</si>
  <si>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</si>
  <si>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</si>
  <si>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</si>
  <si>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</si>
  <si>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</si>
  <si>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</si>
  <si>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</si>
  <si>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</si>
  <si>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</si>
  <si>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</si>
  <si>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</si>
  <si>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</si>
  <si>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</si>
  <si>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</si>
  <si>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</si>
  <si>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</si>
  <si>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</si>
  <si>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</si>
  <si>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</si>
  <si>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</si>
  <si>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</si>
  <si>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</si>
  <si>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</si>
  <si>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</si>
  <si>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</si>
  <si>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</si>
  <si>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</si>
  <si>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</si>
  <si>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</si>
  <si>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</si>
  <si>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</si>
  <si>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</si>
  <si>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</si>
  <si>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</si>
  <si>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</si>
  <si>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</si>
  <si>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</si>
  <si>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</si>
  <si>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</si>
  <si>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</si>
  <si>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</si>
  <si>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</si>
  <si>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</si>
  <si>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</si>
  <si>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</si>
  <si>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</si>
  <si>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</si>
  <si>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</si>
  <si>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</si>
  <si>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</si>
  <si>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</si>
  <si>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</si>
  <si>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</si>
  <si>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</si>
  <si>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</si>
  <si>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</si>
  <si>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</si>
  <si>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</si>
  <si>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</si>
  <si>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</si>
  <si>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</si>
  <si>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</si>
  <si>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</si>
  <si>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</si>
  <si>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</si>
  <si>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</si>
  <si>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</si>
  <si>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</si>
  <si>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</si>
  <si>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</si>
  <si>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</si>
  <si>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</si>
  <si>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</si>
  <si>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</si>
  <si>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</si>
  <si>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</si>
  <si>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</si>
  <si>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</si>
  <si>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</si>
  <si>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</si>
  <si>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</si>
  <si>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</si>
  <si>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</si>
  <si>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</si>
  <si>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</si>
  <si>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</si>
  <si>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</si>
  <si>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</si>
  <si>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</si>
  <si>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</si>
  <si>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</si>
  <si>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</si>
  <si>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</si>
  <si>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</si>
  <si>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</si>
  <si>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</si>
  <si>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</si>
  <si>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</si>
  <si>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</si>
  <si>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</si>
  <si>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</si>
  <si>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</si>
  <si>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</si>
  <si>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</si>
  <si>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</si>
  <si>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</si>
  <si>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</si>
  <si>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</si>
  <si>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</si>
  <si>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</si>
  <si>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</si>
  <si>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</si>
  <si>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</si>
  <si>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</si>
  <si>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</si>
  <si>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</si>
  <si>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</si>
  <si>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</si>
  <si>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</si>
  <si>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Від Європейського Союзу, урядів іноземних держав, міжнародних організацій, донорських установ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</si>
  <si>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</si>
  <si>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</si>
  <si>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</si>
  <si>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</si>
  <si>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</si>
  <si>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Начальник фінансового управління</t>
  </si>
  <si>
    <t>Ольга ЯКОВЕНКО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</si>
  <si>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</si>
  <si>
    <t>Доходи  бюджету Чорноморської міської територіальної громади на 2023 рік</t>
  </si>
  <si>
    <t>1558900000</t>
  </si>
  <si>
    <t>Податок на майно </t>
  </si>
  <si>
    <t>Плата за землю</t>
  </si>
  <si>
    <t>від  20.12.2022  № 284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</si>
</sst>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\-#,##0.00\ "/>
    <numFmt numFmtId="165" formatCode="#,##0;\-#,##0;#,&quot;-&quot;"/>
    <numFmt numFmtId="166" formatCode="#,##0.00;\-#,##0.00;#.00,&quot;-&quot;"/>
  </numFmts>
  <fonts count="1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41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3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164" fontId="1" fillId="0" borderId="0" xfId="0" applyNumberFormat="1" applyFont="1" applyFill="1"/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9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166" fontId="1" fillId="0" borderId="0" xfId="0" applyNumberFormat="1" applyFont="1" applyFill="1"/>
    <xf numFmtId="165" fontId="1" fillId="0" borderId="0" xfId="0" applyNumberFormat="1" applyFont="1" applyFill="1"/>
    <xf numFmtId="0" fontId="11" fillId="0" borderId="2" xfId="1" applyFont="1" applyFill="1" applyBorder="1" applyAlignment="1">
      <alignment horizontal="left" vertical="top" wrapText="1"/>
    </xf>
    <xf numFmtId="0" fontId="8" fillId="0" borderId="2" xfId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165" fontId="1" fillId="0" borderId="1" xfId="0" applyNumberFormat="1" applyFont="1" applyFill="1" applyBorder="1" applyAlignment="1">
      <alignment horizontal="left" vertical="center"/>
    </xf>
    <xf numFmtId="3" fontId="9" fillId="0" borderId="0" xfId="0" applyNumberFormat="1" applyFont="1" applyFill="1"/>
    <xf numFmtId="0" fontId="12" fillId="0" borderId="1" xfId="0" applyFont="1" applyFill="1" applyBorder="1" applyAlignment="1">
      <alignment vertical="center" wrapText="1"/>
    </xf>
    <xf numFmtId="4" fontId="1" fillId="0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3" fillId="4" borderId="0" xfId="0" applyFont="1" applyFill="1"/>
    <xf numFmtId="0" fontId="13" fillId="0" borderId="0" xfId="0" applyFont="1"/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2"/>
  <sheetViews>
    <sheetView tabSelected="1" view="pageBreakPreview" zoomScaleNormal="100" zoomScaleSheetLayoutView="100" workbookViewId="0">
      <selection activeCell="D5" sqref="D5:E5"/>
    </sheetView>
  </sheetViews>
  <sheetFormatPr defaultColWidth="9.109375" defaultRowHeight="15.6" x14ac:dyDescent="0.3"/>
  <cols>
    <col min="1" max="1" width="11.33203125" style="2" customWidth="1"/>
    <col min="2" max="2" width="69.44140625" style="2" customWidth="1"/>
    <col min="3" max="3" width="18.44140625" style="2" customWidth="1"/>
    <col min="4" max="4" width="18.5546875" style="2" customWidth="1"/>
    <col min="5" max="5" width="18.109375" style="2" customWidth="1"/>
    <col min="6" max="6" width="15.6640625" style="2" customWidth="1"/>
    <col min="7" max="7" width="22" style="2" customWidth="1"/>
    <col min="8" max="16384" width="9.109375" style="2"/>
  </cols>
  <sheetData>
    <row r="1" spans="1:6" x14ac:dyDescent="0.3">
      <c r="D1" s="2" t="s">
        <v>9</v>
      </c>
    </row>
    <row r="2" spans="1:6" x14ac:dyDescent="0.3">
      <c r="D2" s="2" t="s">
        <v>10</v>
      </c>
    </row>
    <row r="3" spans="1:6" x14ac:dyDescent="0.3">
      <c r="D3" s="2" t="s">
        <v>11</v>
      </c>
    </row>
    <row r="4" spans="1:6" x14ac:dyDescent="0.3">
      <c r="D4" s="2" t="s">
        <v>8</v>
      </c>
    </row>
    <row r="5" spans="1:6" x14ac:dyDescent="0.3">
      <c r="D5" s="39" t="s">
        <v>147</v>
      </c>
      <c r="E5" s="40"/>
    </row>
    <row r="7" spans="1:6" ht="18" x14ac:dyDescent="0.3">
      <c r="A7" s="36" t="s">
        <v>143</v>
      </c>
      <c r="B7" s="37"/>
      <c r="C7" s="37"/>
      <c r="D7" s="37"/>
      <c r="E7" s="37"/>
      <c r="F7" s="37"/>
    </row>
    <row r="8" spans="1:6" x14ac:dyDescent="0.3">
      <c r="A8" s="3" t="s">
        <v>144</v>
      </c>
    </row>
    <row r="9" spans="1:6" x14ac:dyDescent="0.3">
      <c r="A9" s="2" t="s">
        <v>0</v>
      </c>
      <c r="F9" s="4" t="s">
        <v>12</v>
      </c>
    </row>
    <row r="10" spans="1:6" x14ac:dyDescent="0.3">
      <c r="A10" s="38" t="s">
        <v>1</v>
      </c>
      <c r="B10" s="38" t="s">
        <v>13</v>
      </c>
      <c r="C10" s="38" t="s">
        <v>2</v>
      </c>
      <c r="D10" s="38" t="s">
        <v>3</v>
      </c>
      <c r="E10" s="38" t="s">
        <v>4</v>
      </c>
      <c r="F10" s="38"/>
    </row>
    <row r="11" spans="1:6" x14ac:dyDescent="0.3">
      <c r="A11" s="38"/>
      <c r="B11" s="38"/>
      <c r="C11" s="38"/>
      <c r="D11" s="38"/>
      <c r="E11" s="38" t="s">
        <v>5</v>
      </c>
      <c r="F11" s="38" t="s">
        <v>6</v>
      </c>
    </row>
    <row r="12" spans="1:6" x14ac:dyDescent="0.3">
      <c r="A12" s="38"/>
      <c r="B12" s="38"/>
      <c r="C12" s="38"/>
      <c r="D12" s="38"/>
      <c r="E12" s="38"/>
      <c r="F12" s="38"/>
    </row>
    <row r="13" spans="1:6" x14ac:dyDescent="0.3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</row>
    <row r="14" spans="1:6" x14ac:dyDescent="0.3">
      <c r="A14" s="6" t="s">
        <v>14</v>
      </c>
      <c r="B14" s="6" t="s">
        <v>15</v>
      </c>
      <c r="C14" s="7">
        <f>D14+E14</f>
        <v>738832500</v>
      </c>
      <c r="D14" s="7">
        <f>D15+D19+D21+D29</f>
        <v>738627500</v>
      </c>
      <c r="E14" s="7">
        <f>E46</f>
        <v>205000</v>
      </c>
      <c r="F14" s="7"/>
    </row>
    <row r="15" spans="1:6" ht="31.2" x14ac:dyDescent="0.3">
      <c r="A15" s="6" t="s">
        <v>16</v>
      </c>
      <c r="B15" s="6" t="s">
        <v>17</v>
      </c>
      <c r="C15" s="7">
        <f>D15+E15</f>
        <v>449450000</v>
      </c>
      <c r="D15" s="7">
        <f>D16+D17</f>
        <v>449450000</v>
      </c>
      <c r="E15" s="7"/>
      <c r="F15" s="7"/>
    </row>
    <row r="16" spans="1:6" x14ac:dyDescent="0.3">
      <c r="A16" s="6" t="s">
        <v>18</v>
      </c>
      <c r="B16" s="6" t="s">
        <v>19</v>
      </c>
      <c r="C16" s="7">
        <f>D16+E16</f>
        <v>446450000</v>
      </c>
      <c r="D16" s="7">
        <v>446450000</v>
      </c>
      <c r="E16" s="7"/>
      <c r="F16" s="7"/>
    </row>
    <row r="17" spans="1:6" x14ac:dyDescent="0.3">
      <c r="A17" s="6" t="s">
        <v>20</v>
      </c>
      <c r="B17" s="6" t="s">
        <v>21</v>
      </c>
      <c r="C17" s="7">
        <f>D17+E17</f>
        <v>3000000</v>
      </c>
      <c r="D17" s="7">
        <f>D18</f>
        <v>3000000</v>
      </c>
      <c r="E17" s="7"/>
      <c r="F17" s="7"/>
    </row>
    <row r="18" spans="1:6" ht="31.2" x14ac:dyDescent="0.3">
      <c r="A18" s="8" t="s">
        <v>22</v>
      </c>
      <c r="B18" s="8" t="s">
        <v>23</v>
      </c>
      <c r="C18" s="9">
        <f>D18+E18</f>
        <v>3000000</v>
      </c>
      <c r="D18" s="9">
        <v>3000000</v>
      </c>
      <c r="E18" s="9"/>
      <c r="F18" s="9"/>
    </row>
    <row r="19" spans="1:6" x14ac:dyDescent="0.3">
      <c r="A19" s="6" t="s">
        <v>24</v>
      </c>
      <c r="B19" s="6" t="s">
        <v>25</v>
      </c>
      <c r="C19" s="7">
        <f t="shared" ref="C19:C30" si="0">D19+E19</f>
        <v>7500</v>
      </c>
      <c r="D19" s="7">
        <f>D20</f>
        <v>7500</v>
      </c>
      <c r="E19" s="7"/>
      <c r="F19" s="7"/>
    </row>
    <row r="20" spans="1:6" ht="31.2" x14ac:dyDescent="0.3">
      <c r="A20" s="8" t="s">
        <v>26</v>
      </c>
      <c r="B20" s="8" t="s">
        <v>27</v>
      </c>
      <c r="C20" s="9">
        <f t="shared" si="0"/>
        <v>7500</v>
      </c>
      <c r="D20" s="9">
        <v>7500</v>
      </c>
      <c r="E20" s="9"/>
      <c r="F20" s="9"/>
    </row>
    <row r="21" spans="1:6" ht="35.25" customHeight="1" x14ac:dyDescent="0.3">
      <c r="A21" s="6" t="s">
        <v>28</v>
      </c>
      <c r="B21" s="6" t="s">
        <v>29</v>
      </c>
      <c r="C21" s="7">
        <f t="shared" si="0"/>
        <v>36400000</v>
      </c>
      <c r="D21" s="7">
        <f>D22+D24+D26</f>
        <v>36400000</v>
      </c>
      <c r="E21" s="7"/>
      <c r="F21" s="7"/>
    </row>
    <row r="22" spans="1:6" ht="31.2" x14ac:dyDescent="0.3">
      <c r="A22" s="6" t="s">
        <v>30</v>
      </c>
      <c r="B22" s="6" t="s">
        <v>31</v>
      </c>
      <c r="C22" s="7">
        <f t="shared" si="0"/>
        <v>500000</v>
      </c>
      <c r="D22" s="7">
        <f>D23</f>
        <v>500000</v>
      </c>
      <c r="E22" s="7"/>
      <c r="F22" s="7"/>
    </row>
    <row r="23" spans="1:6" x14ac:dyDescent="0.3">
      <c r="A23" s="8" t="s">
        <v>32</v>
      </c>
      <c r="B23" s="8" t="s">
        <v>33</v>
      </c>
      <c r="C23" s="9">
        <f t="shared" si="0"/>
        <v>500000</v>
      </c>
      <c r="D23" s="9">
        <v>500000</v>
      </c>
      <c r="E23" s="9"/>
      <c r="F23" s="9"/>
    </row>
    <row r="24" spans="1:6" ht="31.2" x14ac:dyDescent="0.3">
      <c r="A24" s="6" t="s">
        <v>34</v>
      </c>
      <c r="B24" s="6" t="s">
        <v>35</v>
      </c>
      <c r="C24" s="7">
        <f t="shared" si="0"/>
        <v>8400000</v>
      </c>
      <c r="D24" s="7">
        <f>D25</f>
        <v>8400000</v>
      </c>
      <c r="E24" s="7"/>
      <c r="F24" s="7"/>
    </row>
    <row r="25" spans="1:6" x14ac:dyDescent="0.3">
      <c r="A25" s="8" t="s">
        <v>36</v>
      </c>
      <c r="B25" s="8" t="s">
        <v>33</v>
      </c>
      <c r="C25" s="9">
        <f t="shared" si="0"/>
        <v>8400000</v>
      </c>
      <c r="D25" s="9">
        <v>8400000</v>
      </c>
      <c r="E25" s="9"/>
      <c r="F25" s="9"/>
    </row>
    <row r="26" spans="1:6" ht="31.2" x14ac:dyDescent="0.3">
      <c r="A26" s="6" t="s">
        <v>37</v>
      </c>
      <c r="B26" s="6" t="s">
        <v>38</v>
      </c>
      <c r="C26" s="7">
        <f>D26+E26</f>
        <v>27500000</v>
      </c>
      <c r="D26" s="7">
        <f>D27+D28</f>
        <v>27500000</v>
      </c>
      <c r="E26" s="9"/>
      <c r="F26" s="9"/>
    </row>
    <row r="27" spans="1:6" s="29" customFormat="1" ht="78" x14ac:dyDescent="0.3">
      <c r="A27" s="13">
        <v>14040100</v>
      </c>
      <c r="B27" s="13" t="s">
        <v>136</v>
      </c>
      <c r="C27" s="9">
        <f>D27+E27</f>
        <v>13200000</v>
      </c>
      <c r="D27" s="9">
        <v>13200000</v>
      </c>
      <c r="E27" s="31"/>
      <c r="F27" s="31"/>
    </row>
    <row r="28" spans="1:6" s="30" customFormat="1" ht="62.4" x14ac:dyDescent="0.3">
      <c r="A28" s="13">
        <v>14040200</v>
      </c>
      <c r="B28" s="8" t="s">
        <v>137</v>
      </c>
      <c r="C28" s="9">
        <f>D28+E28</f>
        <v>14300000</v>
      </c>
      <c r="D28" s="9">
        <v>14300000</v>
      </c>
      <c r="E28" s="9"/>
      <c r="F28" s="9"/>
    </row>
    <row r="29" spans="1:6" x14ac:dyDescent="0.3">
      <c r="A29" s="6" t="s">
        <v>39</v>
      </c>
      <c r="B29" s="6" t="s">
        <v>40</v>
      </c>
      <c r="C29" s="7">
        <f t="shared" si="0"/>
        <v>252770000</v>
      </c>
      <c r="D29" s="7">
        <f>D30+D44+D45</f>
        <v>252770000</v>
      </c>
      <c r="E29" s="7"/>
      <c r="F29" s="7"/>
    </row>
    <row r="30" spans="1:6" x14ac:dyDescent="0.3">
      <c r="A30" s="6" t="s">
        <v>41</v>
      </c>
      <c r="B30" s="6" t="s">
        <v>145</v>
      </c>
      <c r="C30" s="7">
        <f t="shared" si="0"/>
        <v>182070000</v>
      </c>
      <c r="D30" s="7">
        <f>D31+D36+D41</f>
        <v>182070000</v>
      </c>
      <c r="E30" s="7"/>
      <c r="F30" s="7"/>
    </row>
    <row r="31" spans="1:6" x14ac:dyDescent="0.3">
      <c r="A31" s="6"/>
      <c r="B31" s="6" t="s">
        <v>42</v>
      </c>
      <c r="C31" s="7">
        <f>SUM(C32:C35)</f>
        <v>29360000</v>
      </c>
      <c r="D31" s="7">
        <f>SUM(D32:D35)</f>
        <v>29360000</v>
      </c>
      <c r="E31" s="7"/>
      <c r="F31" s="7"/>
    </row>
    <row r="32" spans="1:6" ht="46.8" x14ac:dyDescent="0.3">
      <c r="A32" s="8" t="s">
        <v>43</v>
      </c>
      <c r="B32" s="8" t="s">
        <v>44</v>
      </c>
      <c r="C32" s="9">
        <f t="shared" ref="C32:C34" si="1">D32+E32</f>
        <v>60000</v>
      </c>
      <c r="D32" s="9">
        <v>60000</v>
      </c>
      <c r="E32" s="9"/>
      <c r="F32" s="9"/>
    </row>
    <row r="33" spans="1:6" ht="46.8" x14ac:dyDescent="0.3">
      <c r="A33" s="8" t="s">
        <v>45</v>
      </c>
      <c r="B33" s="8" t="s">
        <v>46</v>
      </c>
      <c r="C33" s="9">
        <f t="shared" si="1"/>
        <v>2100000</v>
      </c>
      <c r="D33" s="9">
        <v>2100000</v>
      </c>
      <c r="E33" s="9"/>
      <c r="F33" s="9"/>
    </row>
    <row r="34" spans="1:6" ht="46.8" x14ac:dyDescent="0.3">
      <c r="A34" s="8" t="s">
        <v>47</v>
      </c>
      <c r="B34" s="8" t="s">
        <v>48</v>
      </c>
      <c r="C34" s="9">
        <f t="shared" si="1"/>
        <v>8700000</v>
      </c>
      <c r="D34" s="9">
        <v>8700000</v>
      </c>
      <c r="E34" s="9"/>
      <c r="F34" s="9"/>
    </row>
    <row r="35" spans="1:6" ht="46.8" x14ac:dyDescent="0.3">
      <c r="A35" s="8" t="s">
        <v>49</v>
      </c>
      <c r="B35" s="8" t="s">
        <v>50</v>
      </c>
      <c r="C35" s="9">
        <f>D35+E35</f>
        <v>18500000</v>
      </c>
      <c r="D35" s="9">
        <v>18500000</v>
      </c>
      <c r="E35" s="9"/>
      <c r="F35" s="9"/>
    </row>
    <row r="36" spans="1:6" ht="27.75" customHeight="1" x14ac:dyDescent="0.3">
      <c r="A36" s="8"/>
      <c r="B36" s="6" t="s">
        <v>146</v>
      </c>
      <c r="C36" s="7">
        <f>SUM(C37:C40)</f>
        <v>152460000</v>
      </c>
      <c r="D36" s="7">
        <f>SUM(D37:D40)</f>
        <v>152460000</v>
      </c>
      <c r="E36" s="9"/>
      <c r="F36" s="9"/>
    </row>
    <row r="37" spans="1:6" x14ac:dyDescent="0.3">
      <c r="A37" s="8" t="s">
        <v>51</v>
      </c>
      <c r="B37" s="8" t="s">
        <v>52</v>
      </c>
      <c r="C37" s="9">
        <f t="shared" ref="C37:C39" si="2">D37+E37</f>
        <v>48400000</v>
      </c>
      <c r="D37" s="9">
        <v>48400000</v>
      </c>
      <c r="E37" s="9"/>
      <c r="F37" s="9"/>
    </row>
    <row r="38" spans="1:6" x14ac:dyDescent="0.3">
      <c r="A38" s="8" t="s">
        <v>53</v>
      </c>
      <c r="B38" s="8" t="s">
        <v>54</v>
      </c>
      <c r="C38" s="9">
        <f t="shared" si="2"/>
        <v>93720000</v>
      </c>
      <c r="D38" s="9">
        <v>93720000</v>
      </c>
      <c r="E38" s="9"/>
      <c r="F38" s="9"/>
    </row>
    <row r="39" spans="1:6" x14ac:dyDescent="0.3">
      <c r="A39" s="8" t="s">
        <v>55</v>
      </c>
      <c r="B39" s="8" t="s">
        <v>56</v>
      </c>
      <c r="C39" s="9">
        <f t="shared" si="2"/>
        <v>1320000</v>
      </c>
      <c r="D39" s="9">
        <v>1320000</v>
      </c>
      <c r="E39" s="9"/>
      <c r="F39" s="9"/>
    </row>
    <row r="40" spans="1:6" x14ac:dyDescent="0.3">
      <c r="A40" s="8" t="s">
        <v>57</v>
      </c>
      <c r="B40" s="8" t="s">
        <v>58</v>
      </c>
      <c r="C40" s="9">
        <f>D40+E40</f>
        <v>9020000</v>
      </c>
      <c r="D40" s="9">
        <v>9020000</v>
      </c>
      <c r="E40" s="9"/>
      <c r="F40" s="9"/>
    </row>
    <row r="41" spans="1:6" x14ac:dyDescent="0.3">
      <c r="A41" s="8"/>
      <c r="B41" s="6" t="s">
        <v>59</v>
      </c>
      <c r="C41" s="7">
        <f>SUM(C42:C43)</f>
        <v>250000</v>
      </c>
      <c r="D41" s="7">
        <f>SUM(D42:D43)</f>
        <v>250000</v>
      </c>
      <c r="E41" s="9"/>
      <c r="F41" s="9"/>
    </row>
    <row r="42" spans="1:6" x14ac:dyDescent="0.3">
      <c r="A42" s="8" t="s">
        <v>60</v>
      </c>
      <c r="B42" s="8" t="s">
        <v>61</v>
      </c>
      <c r="C42" s="9">
        <f t="shared" ref="C42:C51" si="3">D42+E42</f>
        <v>0</v>
      </c>
      <c r="D42" s="9"/>
      <c r="E42" s="9"/>
      <c r="F42" s="9"/>
    </row>
    <row r="43" spans="1:6" x14ac:dyDescent="0.3">
      <c r="A43" s="8" t="s">
        <v>62</v>
      </c>
      <c r="B43" s="8" t="s">
        <v>63</v>
      </c>
      <c r="C43" s="9">
        <f t="shared" si="3"/>
        <v>250000</v>
      </c>
      <c r="D43" s="9">
        <v>250000</v>
      </c>
      <c r="E43" s="9"/>
      <c r="F43" s="9"/>
    </row>
    <row r="44" spans="1:6" ht="25.5" customHeight="1" x14ac:dyDescent="0.3">
      <c r="A44" s="6" t="s">
        <v>64</v>
      </c>
      <c r="B44" s="6" t="s">
        <v>65</v>
      </c>
      <c r="C44" s="7">
        <f t="shared" si="3"/>
        <v>100000</v>
      </c>
      <c r="D44" s="7">
        <v>100000</v>
      </c>
      <c r="E44" s="7"/>
      <c r="F44" s="7"/>
    </row>
    <row r="45" spans="1:6" x14ac:dyDescent="0.3">
      <c r="A45" s="6" t="s">
        <v>66</v>
      </c>
      <c r="B45" s="6" t="s">
        <v>67</v>
      </c>
      <c r="C45" s="7">
        <f t="shared" si="3"/>
        <v>70600000</v>
      </c>
      <c r="D45" s="7">
        <v>70600000</v>
      </c>
      <c r="E45" s="7"/>
      <c r="F45" s="7"/>
    </row>
    <row r="46" spans="1:6" x14ac:dyDescent="0.3">
      <c r="A46" s="6" t="s">
        <v>68</v>
      </c>
      <c r="B46" s="6" t="s">
        <v>69</v>
      </c>
      <c r="C46" s="7">
        <f t="shared" si="3"/>
        <v>205000</v>
      </c>
      <c r="D46" s="7"/>
      <c r="E46" s="7">
        <f>E47</f>
        <v>205000</v>
      </c>
      <c r="F46" s="7"/>
    </row>
    <row r="47" spans="1:6" x14ac:dyDescent="0.3">
      <c r="A47" s="8" t="s">
        <v>70</v>
      </c>
      <c r="B47" s="8" t="s">
        <v>71</v>
      </c>
      <c r="C47" s="9">
        <f t="shared" si="3"/>
        <v>205000</v>
      </c>
      <c r="D47" s="9"/>
      <c r="E47" s="9">
        <v>205000</v>
      </c>
      <c r="F47" s="9"/>
    </row>
    <row r="48" spans="1:6" x14ac:dyDescent="0.3">
      <c r="A48" s="6" t="s">
        <v>72</v>
      </c>
      <c r="B48" s="6" t="s">
        <v>73</v>
      </c>
      <c r="C48" s="7">
        <f t="shared" si="3"/>
        <v>17614400</v>
      </c>
      <c r="D48" s="7">
        <f>D49+D55+D63+D67</f>
        <v>10274000</v>
      </c>
      <c r="E48" s="7">
        <f>E63+E67</f>
        <v>7340400</v>
      </c>
      <c r="F48" s="7"/>
    </row>
    <row r="49" spans="1:6" x14ac:dyDescent="0.3">
      <c r="A49" s="6" t="s">
        <v>74</v>
      </c>
      <c r="B49" s="6" t="s">
        <v>75</v>
      </c>
      <c r="C49" s="7">
        <f>D49+E49</f>
        <v>512000</v>
      </c>
      <c r="D49" s="7">
        <f>SUM(D50:D54)</f>
        <v>512000</v>
      </c>
      <c r="E49" s="7"/>
      <c r="F49" s="7"/>
    </row>
    <row r="50" spans="1:6" ht="46.8" hidden="1" x14ac:dyDescent="0.3">
      <c r="A50" s="8" t="s">
        <v>76</v>
      </c>
      <c r="B50" s="8" t="s">
        <v>77</v>
      </c>
      <c r="C50" s="9">
        <f t="shared" si="3"/>
        <v>0</v>
      </c>
      <c r="D50" s="9"/>
      <c r="E50" s="9"/>
      <c r="F50" s="9"/>
    </row>
    <row r="51" spans="1:6" ht="62.4" hidden="1" x14ac:dyDescent="0.3">
      <c r="A51" s="13">
        <v>21080900</v>
      </c>
      <c r="B51" s="33" t="s">
        <v>139</v>
      </c>
      <c r="C51" s="9">
        <f t="shared" si="3"/>
        <v>0</v>
      </c>
      <c r="D51" s="9"/>
      <c r="E51" s="9"/>
      <c r="F51" s="9"/>
    </row>
    <row r="52" spans="1:6" ht="18.75" customHeight="1" x14ac:dyDescent="0.3">
      <c r="A52" s="8" t="s">
        <v>78</v>
      </c>
      <c r="B52" s="8" t="s">
        <v>79</v>
      </c>
      <c r="C52" s="9">
        <f t="shared" ref="C52:C54" si="4">D52+E52</f>
        <v>280000</v>
      </c>
      <c r="D52" s="9">
        <v>280000</v>
      </c>
      <c r="E52" s="9"/>
      <c r="F52" s="9"/>
    </row>
    <row r="53" spans="1:6" ht="46.8" x14ac:dyDescent="0.3">
      <c r="A53" s="8" t="s">
        <v>80</v>
      </c>
      <c r="B53" s="8" t="s">
        <v>81</v>
      </c>
      <c r="C53" s="9">
        <f t="shared" si="4"/>
        <v>220000</v>
      </c>
      <c r="D53" s="9">
        <v>220000</v>
      </c>
      <c r="E53" s="9"/>
      <c r="F53" s="9"/>
    </row>
    <row r="54" spans="1:6" ht="62.4" x14ac:dyDescent="0.3">
      <c r="A54" s="8" t="s">
        <v>82</v>
      </c>
      <c r="B54" s="8" t="s">
        <v>83</v>
      </c>
      <c r="C54" s="9">
        <f t="shared" si="4"/>
        <v>12000</v>
      </c>
      <c r="D54" s="9">
        <v>12000</v>
      </c>
      <c r="E54" s="9"/>
      <c r="F54" s="9"/>
    </row>
    <row r="55" spans="1:6" ht="31.2" x14ac:dyDescent="0.3">
      <c r="A55" s="6" t="s">
        <v>84</v>
      </c>
      <c r="B55" s="6" t="s">
        <v>85</v>
      </c>
      <c r="C55" s="7">
        <f>D55+E55</f>
        <v>8882000</v>
      </c>
      <c r="D55" s="7">
        <f>D56+D61+D62</f>
        <v>8882000</v>
      </c>
      <c r="E55" s="7"/>
      <c r="F55" s="7"/>
    </row>
    <row r="56" spans="1:6" x14ac:dyDescent="0.3">
      <c r="A56" s="6" t="s">
        <v>86</v>
      </c>
      <c r="B56" s="6" t="s">
        <v>87</v>
      </c>
      <c r="C56" s="7">
        <f>D56+E56</f>
        <v>5250000</v>
      </c>
      <c r="D56" s="7">
        <f>SUM(D57:D60)</f>
        <v>5250000</v>
      </c>
      <c r="E56" s="7"/>
      <c r="F56" s="7"/>
    </row>
    <row r="57" spans="1:6" ht="46.5" customHeight="1" x14ac:dyDescent="0.3">
      <c r="A57" s="8" t="s">
        <v>88</v>
      </c>
      <c r="B57" s="8" t="s">
        <v>89</v>
      </c>
      <c r="C57" s="9">
        <f>D57+E57</f>
        <v>80000</v>
      </c>
      <c r="D57" s="9">
        <v>80000</v>
      </c>
      <c r="E57" s="9"/>
      <c r="F57" s="9"/>
    </row>
    <row r="58" spans="1:6" x14ac:dyDescent="0.3">
      <c r="A58" s="8" t="s">
        <v>90</v>
      </c>
      <c r="B58" s="8" t="s">
        <v>91</v>
      </c>
      <c r="C58" s="9">
        <f t="shared" ref="C58:C61" si="5">D58+E58</f>
        <v>5000000</v>
      </c>
      <c r="D58" s="9">
        <v>5000000</v>
      </c>
      <c r="E58" s="9"/>
      <c r="F58" s="9"/>
    </row>
    <row r="59" spans="1:6" ht="31.2" x14ac:dyDescent="0.3">
      <c r="A59" s="8" t="s">
        <v>92</v>
      </c>
      <c r="B59" s="8" t="s">
        <v>93</v>
      </c>
      <c r="C59" s="9">
        <f t="shared" si="5"/>
        <v>150000</v>
      </c>
      <c r="D59" s="9">
        <v>150000</v>
      </c>
      <c r="E59" s="9"/>
      <c r="F59" s="9"/>
    </row>
    <row r="60" spans="1:6" ht="75" customHeight="1" x14ac:dyDescent="0.3">
      <c r="A60" s="8" t="s">
        <v>94</v>
      </c>
      <c r="B60" s="8" t="s">
        <v>142</v>
      </c>
      <c r="C60" s="9">
        <f t="shared" si="5"/>
        <v>20000</v>
      </c>
      <c r="D60" s="9">
        <v>20000</v>
      </c>
      <c r="E60" s="9"/>
      <c r="F60" s="9"/>
    </row>
    <row r="61" spans="1:6" ht="47.25" customHeight="1" x14ac:dyDescent="0.3">
      <c r="A61" s="8" t="s">
        <v>95</v>
      </c>
      <c r="B61" s="8" t="s">
        <v>96</v>
      </c>
      <c r="C61" s="9">
        <f t="shared" si="5"/>
        <v>3600000</v>
      </c>
      <c r="D61" s="9">
        <v>3600000</v>
      </c>
      <c r="E61" s="9"/>
      <c r="F61" s="9"/>
    </row>
    <row r="62" spans="1:6" ht="18" customHeight="1" x14ac:dyDescent="0.3">
      <c r="A62" s="6" t="s">
        <v>97</v>
      </c>
      <c r="B62" s="6" t="s">
        <v>98</v>
      </c>
      <c r="C62" s="7">
        <f>D62</f>
        <v>32000</v>
      </c>
      <c r="D62" s="7">
        <v>32000</v>
      </c>
      <c r="E62" s="7"/>
      <c r="F62" s="7"/>
    </row>
    <row r="63" spans="1:6" ht="20.25" customHeight="1" x14ac:dyDescent="0.3">
      <c r="A63" s="6" t="s">
        <v>99</v>
      </c>
      <c r="B63" s="6" t="s">
        <v>100</v>
      </c>
      <c r="C63" s="7">
        <f>C65+C64+C66</f>
        <v>1380000</v>
      </c>
      <c r="D63" s="7">
        <f>D65+D64+D66</f>
        <v>880000</v>
      </c>
      <c r="E63" s="7">
        <f>E65+E64+E66</f>
        <v>500000</v>
      </c>
      <c r="F63" s="7"/>
    </row>
    <row r="64" spans="1:6" ht="19.5" customHeight="1" x14ac:dyDescent="0.3">
      <c r="A64" s="8" t="s">
        <v>101</v>
      </c>
      <c r="B64" s="8" t="s">
        <v>102</v>
      </c>
      <c r="C64" s="9">
        <f>D64+E64</f>
        <v>880000</v>
      </c>
      <c r="D64" s="9">
        <v>880000</v>
      </c>
      <c r="E64" s="9"/>
      <c r="F64" s="9"/>
    </row>
    <row r="65" spans="1:7" ht="46.8" x14ac:dyDescent="0.3">
      <c r="A65" s="8" t="s">
        <v>103</v>
      </c>
      <c r="B65" s="8" t="s">
        <v>104</v>
      </c>
      <c r="C65" s="9">
        <f>D65+E65</f>
        <v>500000</v>
      </c>
      <c r="D65" s="9"/>
      <c r="E65" s="9">
        <v>500000</v>
      </c>
      <c r="F65" s="9"/>
    </row>
    <row r="66" spans="1:7" ht="126" hidden="1" customHeight="1" x14ac:dyDescent="0.3">
      <c r="A66" s="13">
        <v>24062200</v>
      </c>
      <c r="B66" s="8" t="s">
        <v>133</v>
      </c>
      <c r="C66" s="9">
        <f>D66+E66</f>
        <v>0</v>
      </c>
      <c r="D66" s="9"/>
      <c r="E66" s="9"/>
      <c r="F66" s="9"/>
    </row>
    <row r="67" spans="1:7" x14ac:dyDescent="0.3">
      <c r="A67" s="6" t="s">
        <v>105</v>
      </c>
      <c r="B67" s="6" t="s">
        <v>106</v>
      </c>
      <c r="C67" s="7">
        <f>D67+E67</f>
        <v>6840400</v>
      </c>
      <c r="D67" s="7"/>
      <c r="E67" s="7">
        <v>6840400</v>
      </c>
      <c r="F67" s="7"/>
    </row>
    <row r="68" spans="1:7" x14ac:dyDescent="0.3">
      <c r="A68" s="6" t="s">
        <v>107</v>
      </c>
      <c r="B68" s="6" t="s">
        <v>108</v>
      </c>
      <c r="C68" s="7">
        <f>D68+E68</f>
        <v>5600000</v>
      </c>
      <c r="D68" s="7"/>
      <c r="E68" s="7">
        <f t="shared" ref="E68:F70" si="6">E69</f>
        <v>5600000</v>
      </c>
      <c r="F68" s="12">
        <f t="shared" si="6"/>
        <v>5600000</v>
      </c>
    </row>
    <row r="69" spans="1:7" x14ac:dyDescent="0.3">
      <c r="A69" s="6" t="s">
        <v>109</v>
      </c>
      <c r="B69" s="6" t="s">
        <v>110</v>
      </c>
      <c r="C69" s="7">
        <f t="shared" ref="C69" si="7">D69+E69</f>
        <v>5600000</v>
      </c>
      <c r="D69" s="7"/>
      <c r="E69" s="7">
        <f t="shared" si="6"/>
        <v>5600000</v>
      </c>
      <c r="F69" s="12">
        <f t="shared" si="6"/>
        <v>5600000</v>
      </c>
    </row>
    <row r="70" spans="1:7" x14ac:dyDescent="0.3">
      <c r="A70" s="6" t="s">
        <v>111</v>
      </c>
      <c r="B70" s="6" t="s">
        <v>112</v>
      </c>
      <c r="C70" s="7">
        <f t="shared" ref="C70:C74" si="8">D70+E70</f>
        <v>5600000</v>
      </c>
      <c r="D70" s="7"/>
      <c r="E70" s="7">
        <f t="shared" si="6"/>
        <v>5600000</v>
      </c>
      <c r="F70" s="12">
        <f>F71</f>
        <v>5600000</v>
      </c>
    </row>
    <row r="71" spans="1:7" ht="62.4" x14ac:dyDescent="0.3">
      <c r="A71" s="8" t="s">
        <v>113</v>
      </c>
      <c r="B71" s="8" t="s">
        <v>114</v>
      </c>
      <c r="C71" s="9">
        <f t="shared" si="8"/>
        <v>5600000</v>
      </c>
      <c r="D71" s="9"/>
      <c r="E71" s="9">
        <v>5600000</v>
      </c>
      <c r="F71" s="9">
        <v>5600000</v>
      </c>
    </row>
    <row r="72" spans="1:7" ht="17.399999999999999" hidden="1" x14ac:dyDescent="0.3">
      <c r="A72" s="10">
        <v>50000000</v>
      </c>
      <c r="B72" s="11" t="s">
        <v>115</v>
      </c>
      <c r="C72" s="12">
        <f t="shared" si="8"/>
        <v>0</v>
      </c>
      <c r="D72" s="9">
        <f>D73</f>
        <v>0</v>
      </c>
      <c r="E72" s="12">
        <f>E73</f>
        <v>0</v>
      </c>
      <c r="F72" s="9">
        <f>F73</f>
        <v>0</v>
      </c>
    </row>
    <row r="73" spans="1:7" ht="46.8" hidden="1" x14ac:dyDescent="0.3">
      <c r="A73" s="13">
        <v>50110000</v>
      </c>
      <c r="B73" s="28" t="s">
        <v>116</v>
      </c>
      <c r="C73" s="14">
        <f t="shared" si="8"/>
        <v>0</v>
      </c>
      <c r="D73" s="9"/>
      <c r="E73" s="14"/>
      <c r="F73" s="14"/>
    </row>
    <row r="74" spans="1:7" ht="26.25" customHeight="1" x14ac:dyDescent="0.3">
      <c r="A74" s="6"/>
      <c r="B74" s="6" t="s">
        <v>117</v>
      </c>
      <c r="C74" s="12">
        <f t="shared" si="8"/>
        <v>762046900</v>
      </c>
      <c r="D74" s="7">
        <f>D14+D48+D68+D72</f>
        <v>748901500</v>
      </c>
      <c r="E74" s="12">
        <f t="shared" ref="E74:F74" si="9">E14+E48+E68+E72</f>
        <v>13145400</v>
      </c>
      <c r="F74" s="12">
        <f t="shared" si="9"/>
        <v>5600000</v>
      </c>
    </row>
    <row r="75" spans="1:7" x14ac:dyDescent="0.3">
      <c r="A75" s="6" t="s">
        <v>118</v>
      </c>
      <c r="B75" s="6" t="s">
        <v>119</v>
      </c>
      <c r="C75" s="7">
        <f>D75+E75</f>
        <v>129842500</v>
      </c>
      <c r="D75" s="7">
        <f>D76+D84</f>
        <v>129842500</v>
      </c>
      <c r="E75" s="7">
        <f t="shared" ref="E75:F75" si="10">E76+E84</f>
        <v>0</v>
      </c>
      <c r="F75" s="7">
        <f t="shared" si="10"/>
        <v>0</v>
      </c>
    </row>
    <row r="76" spans="1:7" x14ac:dyDescent="0.3">
      <c r="A76" s="6" t="s">
        <v>120</v>
      </c>
      <c r="B76" s="6" t="s">
        <v>121</v>
      </c>
      <c r="C76" s="7">
        <f t="shared" ref="C76" si="11">D76+E76</f>
        <v>129842500</v>
      </c>
      <c r="D76" s="7">
        <f>D77+D79</f>
        <v>129842500</v>
      </c>
      <c r="E76" s="7">
        <f t="shared" ref="E76:F76" si="12">E77+E79</f>
        <v>0</v>
      </c>
      <c r="F76" s="7">
        <f t="shared" si="12"/>
        <v>0</v>
      </c>
      <c r="G76" s="15"/>
    </row>
    <row r="77" spans="1:7" x14ac:dyDescent="0.3">
      <c r="A77" s="6" t="s">
        <v>122</v>
      </c>
      <c r="B77" s="6" t="s">
        <v>123</v>
      </c>
      <c r="C77" s="7">
        <f>D77+E77</f>
        <v>126893900</v>
      </c>
      <c r="D77" s="7">
        <f>D78</f>
        <v>126893900</v>
      </c>
      <c r="E77" s="7"/>
      <c r="F77" s="12"/>
    </row>
    <row r="78" spans="1:7" ht="21.75" customHeight="1" x14ac:dyDescent="0.3">
      <c r="A78" s="8" t="s">
        <v>124</v>
      </c>
      <c r="B78" s="8" t="s">
        <v>125</v>
      </c>
      <c r="C78" s="9">
        <f>D78</f>
        <v>126893900</v>
      </c>
      <c r="D78" s="9">
        <v>126893900</v>
      </c>
      <c r="E78" s="9"/>
      <c r="F78" s="14"/>
    </row>
    <row r="79" spans="1:7" x14ac:dyDescent="0.3">
      <c r="A79" s="6" t="s">
        <v>126</v>
      </c>
      <c r="B79" s="6" t="s">
        <v>127</v>
      </c>
      <c r="C79" s="7">
        <f>D79+E79</f>
        <v>2948600</v>
      </c>
      <c r="D79" s="7">
        <f>D80+D83+D82+D81</f>
        <v>2948600</v>
      </c>
      <c r="E79" s="7">
        <f t="shared" ref="E79:F79" si="13">E80+E83+E82+E81</f>
        <v>0</v>
      </c>
      <c r="F79" s="7">
        <f t="shared" si="13"/>
        <v>0</v>
      </c>
    </row>
    <row r="80" spans="1:7" s="18" customFormat="1" ht="31.2" hidden="1" x14ac:dyDescent="0.3">
      <c r="A80" s="16">
        <v>41051000</v>
      </c>
      <c r="B80" s="17" t="s">
        <v>128</v>
      </c>
      <c r="C80" s="9">
        <f>D80+E80</f>
        <v>0</v>
      </c>
      <c r="D80" s="9"/>
      <c r="E80" s="9"/>
      <c r="F80" s="14"/>
    </row>
    <row r="81" spans="1:7" s="18" customFormat="1" ht="46.8" hidden="1" x14ac:dyDescent="0.3">
      <c r="A81" s="25">
        <v>41051200</v>
      </c>
      <c r="B81" s="24" t="s">
        <v>132</v>
      </c>
      <c r="C81" s="9">
        <f>D81+E81</f>
        <v>0</v>
      </c>
      <c r="D81" s="9"/>
      <c r="E81" s="9"/>
      <c r="F81" s="14"/>
    </row>
    <row r="82" spans="1:7" s="18" customFormat="1" ht="78" hidden="1" x14ac:dyDescent="0.3">
      <c r="A82" s="13">
        <v>41052600</v>
      </c>
      <c r="B82" s="8" t="s">
        <v>138</v>
      </c>
      <c r="C82" s="9">
        <f>D82+E82</f>
        <v>0</v>
      </c>
      <c r="D82" s="9"/>
      <c r="E82" s="9"/>
      <c r="F82" s="14"/>
      <c r="G82" s="32"/>
    </row>
    <row r="83" spans="1:7" ht="33" customHeight="1" x14ac:dyDescent="0.3">
      <c r="A83" s="8" t="s">
        <v>129</v>
      </c>
      <c r="B83" s="8" t="s">
        <v>130</v>
      </c>
      <c r="C83" s="9">
        <f t="shared" ref="C83:C84" si="14">D83+E83</f>
        <v>2948600</v>
      </c>
      <c r="D83" s="9">
        <f>2448600+500000</f>
        <v>2948600</v>
      </c>
      <c r="E83" s="9"/>
      <c r="F83" s="14"/>
    </row>
    <row r="84" spans="1:7" ht="31.2" hidden="1" x14ac:dyDescent="0.3">
      <c r="A84" s="10">
        <v>42000000</v>
      </c>
      <c r="B84" s="6" t="s">
        <v>134</v>
      </c>
      <c r="C84" s="7">
        <f t="shared" si="14"/>
        <v>0</v>
      </c>
      <c r="D84" s="7">
        <f>D85</f>
        <v>0</v>
      </c>
      <c r="E84" s="7">
        <f t="shared" ref="E84:F84" si="15">E85</f>
        <v>0</v>
      </c>
      <c r="F84" s="7">
        <f t="shared" si="15"/>
        <v>0</v>
      </c>
    </row>
    <row r="85" spans="1:7" ht="46.8" hidden="1" x14ac:dyDescent="0.3">
      <c r="A85" s="26">
        <v>42030000</v>
      </c>
      <c r="B85" s="27" t="s">
        <v>135</v>
      </c>
      <c r="C85" s="9">
        <f>D85</f>
        <v>0</v>
      </c>
      <c r="D85" s="9"/>
      <c r="E85" s="9"/>
      <c r="F85" s="14"/>
    </row>
    <row r="86" spans="1:7" ht="16.95" customHeight="1" x14ac:dyDescent="0.3">
      <c r="A86" s="19" t="s">
        <v>7</v>
      </c>
      <c r="B86" s="6" t="s">
        <v>131</v>
      </c>
      <c r="C86" s="12">
        <f>D86+E86</f>
        <v>891889400</v>
      </c>
      <c r="D86" s="12">
        <f>D74+D75</f>
        <v>878744000</v>
      </c>
      <c r="E86" s="12">
        <f t="shared" ref="E86:F86" si="16">E74+E75</f>
        <v>13145400</v>
      </c>
      <c r="F86" s="12">
        <f t="shared" si="16"/>
        <v>5600000</v>
      </c>
    </row>
    <row r="88" spans="1:7" x14ac:dyDescent="0.3">
      <c r="A88" s="1"/>
      <c r="B88" s="20" t="s">
        <v>140</v>
      </c>
      <c r="C88" s="35" t="s">
        <v>141</v>
      </c>
      <c r="D88" s="35"/>
      <c r="E88" s="20"/>
      <c r="F88" s="21"/>
    </row>
    <row r="90" spans="1:7" x14ac:dyDescent="0.3">
      <c r="B90" s="4"/>
      <c r="C90" s="34"/>
      <c r="D90" s="34"/>
      <c r="E90" s="34"/>
      <c r="F90" s="34"/>
    </row>
    <row r="91" spans="1:7" x14ac:dyDescent="0.3">
      <c r="B91" s="4"/>
      <c r="C91" s="15"/>
      <c r="D91" s="15"/>
      <c r="E91" s="15"/>
      <c r="F91" s="15"/>
    </row>
    <row r="92" spans="1:7" x14ac:dyDescent="0.3">
      <c r="C92" s="22"/>
      <c r="D92" s="22"/>
      <c r="E92" s="22"/>
      <c r="F92" s="23"/>
    </row>
  </sheetData>
  <mergeCells count="9">
    <mergeCell ref="C88:D88"/>
    <mergeCell ref="A7:F7"/>
    <mergeCell ref="A10:A12"/>
    <mergeCell ref="B10:B12"/>
    <mergeCell ref="C10:C12"/>
    <mergeCell ref="D10:D12"/>
    <mergeCell ref="E10:F10"/>
    <mergeCell ref="E11:E12"/>
    <mergeCell ref="F11:F12"/>
  </mergeCells>
  <printOptions horizontalCentered="1"/>
  <pageMargins left="3.937007874015748E-2" right="3.937007874015748E-2" top="0.19685039370078741" bottom="0.19685039370078741" header="0.31496062992125984" footer="0.31496062992125984"/>
  <pageSetup paperSize="9" scale="73" fitToHeight="2" orientation="portrait" r:id="rId1"/>
  <rowBreaks count="1" manualBreakCount="1">
    <brk id="5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2022-12-13T15:33:32Z</cp:lastPrinted>
  <dcterms:created xsi:type="dcterms:W3CDTF">2021-12-07T08:29:48Z</dcterms:created>
  <dcterms:modified xsi:type="dcterms:W3CDTF">2022-12-19T09:06:12Z</dcterms:modified>
</cp:coreProperties>
</file>