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30 сесія 29.03.2023\№356 Зміни до бюджету\"/>
    </mc:Choice>
  </mc:AlternateContent>
  <xr:revisionPtr revIDLastSave="0" documentId="13_ncr:1_{118BE151-5DB3-4AF9-A05A-FA8FF4C71928}" xr6:coauthVersionLast="47" xr6:coauthVersionMax="47" xr10:uidLastSave="{00000000-0000-0000-0000-000000000000}"/>
  <bookViews>
    <workbookView xWindow="-108" yWindow="-108" windowWidth="23256" windowHeight="12576" firstSheet="1" activeTab="1" xr2:uid="{00000000-000D-0000-FFFF-FFFF00000000}"/>
  </bookViews>
  <sheets>
    <sheet name="Лист1" sheetId="13" state="hidden" r:id="rId1"/>
    <sheet name="зі змінами" sheetId="20" r:id="rId2"/>
  </sheets>
  <definedNames>
    <definedName name="_xlnm.Print_Titles" localSheetId="1">'зі змінами'!$16:$18</definedName>
    <definedName name="_xlnm.Print_Area" localSheetId="1">'зі змінами'!$A$1:$K$43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7" i="20" l="1"/>
  <c r="I27" i="20"/>
  <c r="J37" i="20" l="1"/>
  <c r="J34" i="20" s="1"/>
  <c r="I37" i="20"/>
  <c r="I34" i="20" s="1"/>
  <c r="J21" i="20" l="1"/>
  <c r="I21" i="20"/>
  <c r="J20" i="20" l="1"/>
  <c r="J19" i="20" s="1"/>
  <c r="I20" i="20"/>
  <c r="I19" i="20" s="1"/>
  <c r="J25" i="20"/>
  <c r="I25" i="20"/>
  <c r="H26" i="20" l="1"/>
  <c r="J24" i="20" l="1"/>
  <c r="J41" i="20" s="1"/>
  <c r="I24" i="20"/>
  <c r="I41" i="20" s="1"/>
</calcChain>
</file>

<file path=xl/sharedStrings.xml><?xml version="1.0" encoding="utf-8"?>
<sst xmlns="http://schemas.openxmlformats.org/spreadsheetml/2006/main" count="75" uniqueCount="62">
  <si>
    <t>ВСЬОГО</t>
  </si>
  <si>
    <t>капітальні видатки за рахунок коштів, що передаються із загального фонду до бюджету розвитку (спеціального фонду)</t>
  </si>
  <si>
    <t>з них</t>
  </si>
  <si>
    <t>Код Функціональної класифікації видатків та кредитування бюджету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</si>
  <si>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</si>
  <si>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</si>
  <si>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</si>
  <si>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9.1</t>
  </si>
  <si>
    <t>(код бюджету)</t>
  </si>
  <si>
    <t>Одеського району Одеської області</t>
  </si>
  <si>
    <t xml:space="preserve">до  рішення </t>
  </si>
  <si>
    <t xml:space="preserve">Чорноморської міської ради </t>
  </si>
  <si>
    <t>Капітальні видатки разом, в т.ч.:</t>
  </si>
  <si>
    <t>0490</t>
  </si>
  <si>
    <t>Реалізація інших заходів щодо соціально-економічного розвитку територій</t>
  </si>
  <si>
    <t>1500000</t>
  </si>
  <si>
    <t>1510000</t>
  </si>
  <si>
    <t>Управління капітального будівництва Чорноморської  міської ради  Одеського району Одеської області</t>
  </si>
  <si>
    <t>0443</t>
  </si>
  <si>
    <t>Реконструкція дошкільного навчального закладу № 17 по вул.Світла, 5 в селищі Олександрівка, місто Чорноморськ, Одеська область</t>
  </si>
  <si>
    <t>Реконструкція території гімназії №1 в м. Чорноморську  по вул. Шевченко,8  з будівництвом учбово-виховного комплексу початкової школи та гімназії на 660 учнів. (в т.ч. на коригування проекту)</t>
  </si>
  <si>
    <t>Розвиток мережі центрів надання адміністративних послуг</t>
  </si>
  <si>
    <t>Будівництво будівлі Центру надання адміністративних послуг у м.Чорноморську Одеського району Одеської області</t>
  </si>
  <si>
    <t>ОБСЯГИ</t>
  </si>
  <si>
    <t>Найменування інвестиційного проекту</t>
  </si>
  <si>
    <t>Загальний період реалізації проекту, (рік початку і завершення)</t>
  </si>
  <si>
    <t>Загальна вартість проекту, гривень</t>
  </si>
  <si>
    <t>"Додаток 7</t>
  </si>
  <si>
    <t>0511</t>
  </si>
  <si>
    <t>Охорона та раціональне використання природних ресурсів</t>
  </si>
  <si>
    <t>2011-2025</t>
  </si>
  <si>
    <t>до  рішення</t>
  </si>
  <si>
    <t>Начальник фінансового управління</t>
  </si>
  <si>
    <t>Ольга ЯКОВЕНКО</t>
  </si>
  <si>
    <t>від 20.12.2022  № 284 - VIII"</t>
  </si>
  <si>
    <t>капітальних вкладень бюджету Чорноморської міської територіальної громади  у розрізі інвестиційних проектів у 2023 році</t>
  </si>
  <si>
    <t>2017 - 2023</t>
  </si>
  <si>
    <t>2012 - 2023</t>
  </si>
  <si>
    <t>2021-2023</t>
  </si>
  <si>
    <t>Обсяг капітальних вкладень місцевого бюджету всього, гривень 
(станом на 01.01.2023р.)</t>
  </si>
  <si>
    <t>Обсяг капітальних вкладень місцевого бюджету у 2023 році, гривень</t>
  </si>
  <si>
    <t>Очікуваний рівень готовності проекту на кінець 2023 року, %</t>
  </si>
  <si>
    <t>7310</t>
  </si>
  <si>
    <t>Будівництво об'єктів житлово-комунального господарства</t>
  </si>
  <si>
    <t>Будівництво освітніх установ та закладів</t>
  </si>
  <si>
    <t>Реконструкція каналізаційних очисних споруд м.Чорноморська за адресою: Одеська обл., Овідіопольський район, Дальницька сільська рада, комплекс будівель та споруд № 2 (за межами населеного пункту)/Придбання мулошкребу для заміни на первинному відстійнику КОС</t>
  </si>
  <si>
    <t>1200000</t>
  </si>
  <si>
    <t>1210000</t>
  </si>
  <si>
    <t>Відділ комунального господарства та благоустрою Чорноморської  міської ради  Одеського району Одеської області</t>
  </si>
  <si>
    <t>Будівництво колектора зливової каналізації довжиною 925м від вул.Данченка до вул. 1-го Травня в м.Чорноморськ Одеської області (коригування проєкту)</t>
  </si>
  <si>
    <t>Реконструкція частини стадіону "Шкільний" під улаштування критих спортивних майданчиків з адміністративно - побутовими приміщеннями за адресою: Одеська область, Одеський район, м.Чорноморськ, проспект Миру, 17Д (в т.ч.співфінансування)</t>
  </si>
  <si>
    <t>Реконструкція існуючого стадіону за адресою: Одеська область, Одеський район, місто Чорноморськ, вулиця Набережна, 2</t>
  </si>
  <si>
    <t>Будівництво льодової арени в місті Чорноморськ, Одеського району Одеської області</t>
  </si>
  <si>
    <t>Протизсувні заходи у прибережній зоні в районі 9-го мкр. 
м. Чорноморськ. Коригування</t>
  </si>
  <si>
    <t>Придбання матеріалів та обладнання в рамках реалізації демо-проєкту "Технічне переобладнання системи очищення каналізаційних стічних вод міста Чорноморськ Одеського району Одеської області" (співфінансування)</t>
  </si>
  <si>
    <t xml:space="preserve">Реконструкція вводу водопроводу на НС по вул.Парусній, 5-А в м.Чорноморську  Одеського району Одеської області </t>
  </si>
  <si>
    <r>
      <t>Реконструкція ділянки каналізаційного колектора Dn 200 мм за адресою: від вул.Данченка, 5 до пр-ту Миру, 11 в м.Чорноморську  Одеського району  Одеської області</t>
    </r>
    <r>
      <rPr>
        <sz val="14"/>
        <color rgb="FFFF0000"/>
        <rFont val="Times New Roman"/>
        <family val="1"/>
        <charset val="204"/>
      </rPr>
      <t xml:space="preserve"> </t>
    </r>
  </si>
  <si>
    <t>Реконструкція мереж водопроводу, що проходить по пр.Мира від будинку №12 до будинку №18 (перемичка через дорогу) у м.Чорноморську Одеського району Одеської області</t>
  </si>
  <si>
    <t>Реконструкція водопроводу зі зміною труб за адресою: Одеська область, Одеський район, м.Чорноморськ, вул.Корабельна</t>
  </si>
  <si>
    <t>Додаток 4</t>
  </si>
  <si>
    <t>Будівництво будівлі з улуштуванням  газопоршневої когенераційної установки (джерела резервного живлення) потужністю понад 1 мВт  на території котельні Комунального підприємства "Чорноморськтеплоенерго" Чорноморської міської ради Одеського району Одеської області за адресою : Одеська область, Одеський район, м.Чорноморськ, вул. Садова, 1</t>
  </si>
  <si>
    <t>від 29.03.2023 №  356 -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</si>
</sst>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#,##0.00_ ;\-#,##0.00\ "/>
  </numFmts>
  <fonts count="20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i/>
      <sz val="14"/>
      <name val="Times New Roman"/>
      <family val="1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</font>
    <font>
      <sz val="12"/>
      <name val="Arial Cyr"/>
      <charset val="204"/>
    </font>
    <font>
      <b/>
      <vertAlign val="superscript"/>
      <sz val="8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rgb="FF000000"/>
      <name val="Arimo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FF"/>
        <bgColor rgb="FF000000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15" fillId="0" borderId="0"/>
    <xf numFmtId="0" fontId="16" fillId="0" borderId="0"/>
  </cellStyleXfs>
  <cellXfs count="78">
    <xf numFmtId="0" fontId="0" fillId="0" borderId="0" xfId="0"/>
    <xf numFmtId="4" fontId="2" fillId="2" borderId="0" xfId="0" applyNumberFormat="1" applyFont="1" applyFill="1"/>
    <xf numFmtId="0" fontId="1" fillId="2" borderId="1" xfId="0" applyFont="1" applyFill="1" applyBorder="1"/>
    <xf numFmtId="0" fontId="3" fillId="2" borderId="0" xfId="0" applyFont="1" applyFill="1"/>
    <xf numFmtId="0" fontId="2" fillId="2" borderId="0" xfId="0" applyFont="1" applyFill="1"/>
    <xf numFmtId="0" fontId="2" fillId="2" borderId="0" xfId="0" applyFont="1" applyFill="1" applyAlignment="1">
      <alignment horizontal="left" vertical="center" wrapText="1"/>
    </xf>
    <xf numFmtId="3" fontId="2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left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wrapText="1"/>
    </xf>
    <xf numFmtId="0" fontId="2" fillId="2" borderId="0" xfId="0" applyFont="1" applyFill="1" applyAlignment="1">
      <alignment horizontal="right" vertical="center" wrapText="1"/>
    </xf>
    <xf numFmtId="4" fontId="2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horizontal="left"/>
    </xf>
    <xf numFmtId="0" fontId="6" fillId="2" borderId="0" xfId="0" applyFont="1" applyFill="1"/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2" fillId="3" borderId="0" xfId="0" applyFont="1" applyFill="1"/>
    <xf numFmtId="0" fontId="6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" fontId="2" fillId="3" borderId="0" xfId="0" applyNumberFormat="1" applyFont="1" applyFill="1" applyAlignment="1">
      <alignment horizontal="center"/>
    </xf>
    <xf numFmtId="4" fontId="2" fillId="3" borderId="0" xfId="0" applyNumberFormat="1" applyFont="1" applyFill="1"/>
    <xf numFmtId="0" fontId="10" fillId="2" borderId="0" xfId="0" applyFont="1" applyFill="1"/>
    <xf numFmtId="0" fontId="10" fillId="2" borderId="0" xfId="0" applyFont="1" applyFill="1" applyAlignment="1">
      <alignment horizontal="left"/>
    </xf>
    <xf numFmtId="0" fontId="10" fillId="2" borderId="0" xfId="0" applyFont="1" applyFill="1" applyAlignment="1">
      <alignment horizontal="center"/>
    </xf>
    <xf numFmtId="49" fontId="2" fillId="2" borderId="1" xfId="0" applyNumberFormat="1" applyFont="1" applyFill="1" applyBorder="1" applyAlignment="1">
      <alignment horizontal="center" vertical="center" wrapText="1"/>
    </xf>
    <xf numFmtId="4" fontId="1" fillId="2" borderId="0" xfId="0" applyNumberFormat="1" applyFont="1" applyFill="1"/>
    <xf numFmtId="4" fontId="1" fillId="3" borderId="0" xfId="0" applyNumberFormat="1" applyFont="1" applyFill="1"/>
    <xf numFmtId="3" fontId="2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14" fillId="2" borderId="1" xfId="0" quotePrefix="1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 vertical="center" wrapText="1"/>
    </xf>
    <xf numFmtId="0" fontId="14" fillId="2" borderId="1" xfId="8" applyFont="1" applyFill="1" applyBorder="1" applyAlignment="1">
      <alignment horizontal="left" vertical="top" wrapText="1"/>
    </xf>
    <xf numFmtId="4" fontId="2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/>
    </xf>
    <xf numFmtId="164" fontId="2" fillId="2" borderId="0" xfId="0" applyNumberFormat="1" applyFont="1" applyFill="1"/>
    <xf numFmtId="49" fontId="2" fillId="2" borderId="0" xfId="0" applyNumberFormat="1" applyFont="1" applyFill="1" applyAlignment="1">
      <alignment horizontal="center" vertical="center"/>
    </xf>
    <xf numFmtId="164" fontId="1" fillId="3" borderId="1" xfId="0" applyNumberFormat="1" applyFont="1" applyFill="1" applyBorder="1" applyAlignment="1">
      <alignment vertical="center" wrapText="1"/>
    </xf>
    <xf numFmtId="164" fontId="2" fillId="3" borderId="1" xfId="0" applyNumberFormat="1" applyFont="1" applyFill="1" applyBorder="1" applyAlignment="1">
      <alignment vertical="center" wrapText="1"/>
    </xf>
    <xf numFmtId="0" fontId="2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164" fontId="14" fillId="3" borderId="1" xfId="0" applyNumberFormat="1" applyFont="1" applyFill="1" applyBorder="1" applyAlignment="1">
      <alignment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0" fontId="17" fillId="2" borderId="0" xfId="0" applyFont="1" applyFill="1"/>
    <xf numFmtId="0" fontId="2" fillId="2" borderId="1" xfId="0" quotePrefix="1" applyFont="1" applyFill="1" applyBorder="1" applyAlignment="1">
      <alignment horizontal="left" vertical="center" wrapText="1"/>
    </xf>
    <xf numFmtId="0" fontId="5" fillId="3" borderId="0" xfId="0" applyFont="1" applyFill="1" applyAlignment="1">
      <alignment horizontal="center" vertical="center" wrapText="1"/>
    </xf>
    <xf numFmtId="166" fontId="1" fillId="3" borderId="1" xfId="0" applyNumberFormat="1" applyFont="1" applyFill="1" applyBorder="1" applyAlignment="1">
      <alignment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wrapText="1"/>
    </xf>
    <xf numFmtId="4" fontId="2" fillId="3" borderId="1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3" fontId="2" fillId="2" borderId="3" xfId="0" applyNumberFormat="1" applyFont="1" applyFill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horizontal="center" vertical="center" wrapText="1"/>
    </xf>
    <xf numFmtId="164" fontId="2" fillId="3" borderId="3" xfId="0" applyNumberFormat="1" applyFont="1" applyFill="1" applyBorder="1" applyAlignment="1">
      <alignment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165" fontId="2" fillId="2" borderId="0" xfId="0" applyNumberFormat="1" applyFont="1" applyFill="1" applyAlignment="1">
      <alignment horizontal="center" vertical="center" wrapText="1"/>
    </xf>
    <xf numFmtId="4" fontId="2" fillId="3" borderId="0" xfId="0" applyNumberFormat="1" applyFont="1" applyFill="1" applyAlignment="1">
      <alignment horizontal="center" vertical="center" wrapText="1"/>
    </xf>
    <xf numFmtId="164" fontId="1" fillId="3" borderId="1" xfId="0" applyNumberFormat="1" applyFont="1" applyFill="1" applyBorder="1" applyAlignment="1">
      <alignment vertical="center"/>
    </xf>
    <xf numFmtId="4" fontId="1" fillId="2" borderId="1" xfId="0" applyNumberFormat="1" applyFont="1" applyFill="1" applyBorder="1" applyAlignment="1">
      <alignment horizontal="center" vertical="center" wrapText="1"/>
    </xf>
    <xf numFmtId="4" fontId="14" fillId="2" borderId="1" xfId="0" applyNumberFormat="1" applyFont="1" applyFill="1" applyBorder="1" applyAlignment="1">
      <alignment horizontal="center" vertical="center" wrapText="1"/>
    </xf>
    <xf numFmtId="0" fontId="2" fillId="2" borderId="1" xfId="8" applyFont="1" applyFill="1" applyBorder="1" applyAlignment="1">
      <alignment vertical="top" wrapText="1"/>
    </xf>
    <xf numFmtId="0" fontId="2" fillId="2" borderId="1" xfId="0" quotePrefix="1" applyFont="1" applyFill="1" applyBorder="1" applyAlignment="1">
      <alignment vertical="center" wrapText="1"/>
    </xf>
    <xf numFmtId="4" fontId="14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vertical="center" wrapText="1"/>
    </xf>
    <xf numFmtId="0" fontId="1" fillId="2" borderId="1" xfId="6" applyFont="1" applyFill="1" applyBorder="1" applyAlignment="1">
      <alignment horizont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3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wrapText="1"/>
    </xf>
    <xf numFmtId="0" fontId="19" fillId="4" borderId="0" xfId="0" applyFont="1" applyFill="1"/>
  </cellXfs>
  <cellStyles count="9">
    <cellStyle name="Звичайний" xfId="0" builtinId="0"/>
    <cellStyle name="Обычный 10" xfId="7" xr:uid="{00000000-0005-0000-0000-000001000000}"/>
    <cellStyle name="Обычный 2" xfId="1" xr:uid="{00000000-0005-0000-0000-000002000000}"/>
    <cellStyle name="Обычный 3" xfId="2" xr:uid="{00000000-0005-0000-0000-000003000000}"/>
    <cellStyle name="Обычный 4" xfId="3" xr:uid="{00000000-0005-0000-0000-000004000000}"/>
    <cellStyle name="Обычный 5" xfId="4" xr:uid="{00000000-0005-0000-0000-000005000000}"/>
    <cellStyle name="Обычный 6" xfId="5" xr:uid="{00000000-0005-0000-0000-000006000000}"/>
    <cellStyle name="Обычный 9" xfId="8" xr:uid="{00000000-0005-0000-0000-000007000000}"/>
    <cellStyle name="Обычный_дод 3" xfId="6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3.2"/>
  <sheetData/>
  <phoneticPr fontId="7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51"/>
  <sheetViews>
    <sheetView tabSelected="1" view="pageBreakPreview" zoomScale="60" zoomScaleNormal="100" workbookViewId="0">
      <pane xSplit="5" ySplit="15" topLeftCell="H28" activePane="bottomRight" state="frozen"/>
      <selection pane="topRight" activeCell="F1" sqref="F1"/>
      <selection pane="bottomLeft" activeCell="A16" sqref="A16"/>
      <selection pane="bottomRight" activeCell="H5" sqref="H5:I5"/>
    </sheetView>
  </sheetViews>
  <sheetFormatPr defaultColWidth="9.109375" defaultRowHeight="18"/>
  <cols>
    <col min="1" max="1" width="17.109375" style="43" customWidth="1"/>
    <col min="2" max="2" width="13.44140625" style="43" customWidth="1"/>
    <col min="3" max="3" width="15.5546875" style="43" customWidth="1"/>
    <col min="4" max="4" width="40" style="4" customWidth="1"/>
    <col min="5" max="5" width="78.44140625" style="7" customWidth="1"/>
    <col min="6" max="6" width="13.5546875" style="7" customWidth="1"/>
    <col min="7" max="7" width="16.6640625" style="7" customWidth="1"/>
    <col min="8" max="8" width="19.44140625" style="4" customWidth="1"/>
    <col min="9" max="9" width="20.33203125" style="4" customWidth="1"/>
    <col min="10" max="10" width="21.6640625" style="19" hidden="1" customWidth="1"/>
    <col min="11" max="11" width="21.6640625" style="4" customWidth="1"/>
    <col min="12" max="12" width="18.44140625" style="4" bestFit="1" customWidth="1"/>
    <col min="13" max="13" width="18" style="4" bestFit="1" customWidth="1"/>
    <col min="14" max="14" width="15.5546875" style="4" bestFit="1" customWidth="1"/>
    <col min="15" max="16384" width="9.109375" style="4"/>
  </cols>
  <sheetData>
    <row r="1" spans="1:11">
      <c r="H1" s="13" t="s">
        <v>59</v>
      </c>
    </row>
    <row r="2" spans="1:11">
      <c r="H2" s="13" t="s">
        <v>31</v>
      </c>
    </row>
    <row r="3" spans="1:11">
      <c r="H3" s="13" t="s">
        <v>11</v>
      </c>
    </row>
    <row r="4" spans="1:11">
      <c r="H4" s="13" t="s">
        <v>9</v>
      </c>
    </row>
    <row r="5" spans="1:11">
      <c r="H5" s="77" t="s">
        <v>61</v>
      </c>
      <c r="I5" s="77"/>
    </row>
    <row r="6" spans="1:11">
      <c r="H6" s="13"/>
    </row>
    <row r="7" spans="1:11">
      <c r="H7" s="13" t="s">
        <v>27</v>
      </c>
    </row>
    <row r="8" spans="1:11">
      <c r="H8" s="13" t="s">
        <v>10</v>
      </c>
    </row>
    <row r="9" spans="1:11">
      <c r="H9" s="13" t="s">
        <v>11</v>
      </c>
    </row>
    <row r="10" spans="1:11">
      <c r="H10" s="13" t="s">
        <v>9</v>
      </c>
    </row>
    <row r="11" spans="1:11">
      <c r="H11" s="49" t="s">
        <v>34</v>
      </c>
    </row>
    <row r="12" spans="1:11" s="3" customFormat="1" ht="21">
      <c r="A12" s="73" t="s">
        <v>23</v>
      </c>
      <c r="B12" s="73"/>
      <c r="C12" s="73"/>
      <c r="D12" s="73"/>
      <c r="E12" s="73"/>
      <c r="F12" s="73"/>
      <c r="G12" s="73"/>
      <c r="H12" s="73"/>
      <c r="I12" s="73"/>
      <c r="J12" s="73"/>
      <c r="K12" s="73"/>
    </row>
    <row r="13" spans="1:11" s="3" customFormat="1" ht="21">
      <c r="A13" s="73" t="s">
        <v>35</v>
      </c>
      <c r="B13" s="73"/>
      <c r="C13" s="73"/>
      <c r="D13" s="73"/>
      <c r="E13" s="73"/>
      <c r="F13" s="73"/>
      <c r="G13" s="73"/>
      <c r="H13" s="73"/>
      <c r="I13" s="73"/>
      <c r="J13" s="73"/>
      <c r="K13" s="73"/>
    </row>
    <row r="14" spans="1:11" s="3" customFormat="1" ht="21">
      <c r="A14" s="75">
        <v>1558900000</v>
      </c>
      <c r="B14" s="75"/>
      <c r="C14" s="31"/>
      <c r="D14" s="31"/>
      <c r="E14" s="31"/>
      <c r="F14" s="31"/>
      <c r="G14" s="31"/>
      <c r="H14" s="31"/>
      <c r="I14" s="31"/>
      <c r="J14" s="51"/>
      <c r="K14" s="31"/>
    </row>
    <row r="15" spans="1:11" s="3" customFormat="1" ht="21">
      <c r="A15" s="76" t="s">
        <v>8</v>
      </c>
      <c r="B15" s="76"/>
      <c r="C15" s="31"/>
      <c r="D15" s="31"/>
      <c r="E15" s="31"/>
      <c r="F15" s="31"/>
      <c r="G15" s="31"/>
      <c r="H15" s="31"/>
      <c r="I15" s="31"/>
      <c r="J15" s="51"/>
      <c r="K15" s="31"/>
    </row>
    <row r="16" spans="1:11" s="14" customFormat="1" ht="15.6">
      <c r="A16" s="71" t="s">
        <v>4</v>
      </c>
      <c r="B16" s="71" t="s">
        <v>5</v>
      </c>
      <c r="C16" s="71" t="s">
        <v>3</v>
      </c>
      <c r="D16" s="71" t="s">
        <v>6</v>
      </c>
      <c r="E16" s="71" t="s">
        <v>24</v>
      </c>
      <c r="F16" s="71" t="s">
        <v>25</v>
      </c>
      <c r="G16" s="71" t="s">
        <v>26</v>
      </c>
      <c r="H16" s="71" t="s">
        <v>39</v>
      </c>
      <c r="I16" s="71" t="s">
        <v>40</v>
      </c>
      <c r="J16" s="20" t="s">
        <v>2</v>
      </c>
      <c r="K16" s="71" t="s">
        <v>41</v>
      </c>
    </row>
    <row r="17" spans="1:11" s="14" customFormat="1" ht="109.2">
      <c r="A17" s="74"/>
      <c r="B17" s="74"/>
      <c r="C17" s="74"/>
      <c r="D17" s="72"/>
      <c r="E17" s="72"/>
      <c r="F17" s="72"/>
      <c r="G17" s="72"/>
      <c r="H17" s="72"/>
      <c r="I17" s="72"/>
      <c r="J17" s="20" t="s">
        <v>1</v>
      </c>
      <c r="K17" s="72"/>
    </row>
    <row r="18" spans="1:11">
      <c r="A18" s="8">
        <v>1</v>
      </c>
      <c r="B18" s="8">
        <v>2</v>
      </c>
      <c r="C18" s="8">
        <v>3</v>
      </c>
      <c r="D18" s="9">
        <v>4</v>
      </c>
      <c r="E18" s="9">
        <v>5</v>
      </c>
      <c r="F18" s="16">
        <v>6</v>
      </c>
      <c r="G18" s="16">
        <v>7</v>
      </c>
      <c r="H18" s="9">
        <v>8</v>
      </c>
      <c r="I18" s="9">
        <v>9</v>
      </c>
      <c r="J18" s="21" t="s">
        <v>7</v>
      </c>
      <c r="K18" s="9">
        <v>10</v>
      </c>
    </row>
    <row r="19" spans="1:11" ht="44.25" customHeight="1">
      <c r="A19" s="33" t="s">
        <v>46</v>
      </c>
      <c r="B19" s="33"/>
      <c r="C19" s="33"/>
      <c r="D19" s="70" t="s">
        <v>48</v>
      </c>
      <c r="E19" s="70"/>
      <c r="F19" s="9"/>
      <c r="G19" s="30"/>
      <c r="H19" s="37"/>
      <c r="I19" s="64">
        <f>I20</f>
        <v>2325000</v>
      </c>
      <c r="J19" s="52">
        <f>J20</f>
        <v>2325000</v>
      </c>
      <c r="K19" s="17"/>
    </row>
    <row r="20" spans="1:11" ht="44.25" customHeight="1">
      <c r="A20" s="33" t="s">
        <v>47</v>
      </c>
      <c r="B20" s="18"/>
      <c r="C20" s="18"/>
      <c r="D20" s="70" t="s">
        <v>48</v>
      </c>
      <c r="E20" s="70"/>
      <c r="F20" s="9"/>
      <c r="G20" s="30"/>
      <c r="H20" s="37"/>
      <c r="I20" s="64">
        <f>I21</f>
        <v>2325000</v>
      </c>
      <c r="J20" s="52">
        <f>J21</f>
        <v>2325000</v>
      </c>
      <c r="K20" s="17"/>
    </row>
    <row r="21" spans="1:11" ht="36">
      <c r="A21" s="8">
        <v>1217310</v>
      </c>
      <c r="B21" s="35" t="s">
        <v>42</v>
      </c>
      <c r="C21" s="35" t="s">
        <v>18</v>
      </c>
      <c r="D21" s="50" t="s">
        <v>43</v>
      </c>
      <c r="E21" s="15" t="s">
        <v>12</v>
      </c>
      <c r="F21" s="16"/>
      <c r="G21" s="53"/>
      <c r="H21" s="9"/>
      <c r="I21" s="37">
        <f>I22+I23</f>
        <v>2325000</v>
      </c>
      <c r="J21" s="42">
        <f>J22+J23</f>
        <v>2325000</v>
      </c>
      <c r="K21" s="17">
        <v>1</v>
      </c>
    </row>
    <row r="22" spans="1:11" ht="72">
      <c r="A22" s="8"/>
      <c r="B22" s="35"/>
      <c r="C22" s="35"/>
      <c r="D22" s="50"/>
      <c r="E22" s="15" t="s">
        <v>54</v>
      </c>
      <c r="F22" s="16">
        <v>2023</v>
      </c>
      <c r="G22" s="53">
        <v>5700000</v>
      </c>
      <c r="H22" s="9"/>
      <c r="I22" s="37">
        <v>2100000</v>
      </c>
      <c r="J22" s="42">
        <v>2100000</v>
      </c>
      <c r="K22" s="17">
        <v>1</v>
      </c>
    </row>
    <row r="23" spans="1:11" ht="54">
      <c r="A23" s="8"/>
      <c r="B23" s="35"/>
      <c r="C23" s="35"/>
      <c r="D23" s="50"/>
      <c r="E23" s="15" t="s">
        <v>49</v>
      </c>
      <c r="F23" s="16">
        <v>2023</v>
      </c>
      <c r="G23" s="53"/>
      <c r="H23" s="9"/>
      <c r="I23" s="37">
        <v>225000</v>
      </c>
      <c r="J23" s="42">
        <v>225000</v>
      </c>
      <c r="K23" s="17">
        <v>1</v>
      </c>
    </row>
    <row r="24" spans="1:11" ht="44.25" customHeight="1">
      <c r="A24" s="33" t="s">
        <v>15</v>
      </c>
      <c r="B24" s="33"/>
      <c r="C24" s="33"/>
      <c r="D24" s="70" t="s">
        <v>17</v>
      </c>
      <c r="E24" s="70"/>
      <c r="F24" s="9"/>
      <c r="G24" s="30"/>
      <c r="H24" s="37"/>
      <c r="I24" s="64">
        <f>I25</f>
        <v>27893519.779999997</v>
      </c>
      <c r="J24" s="41">
        <f>J25</f>
        <v>27893519.779999997</v>
      </c>
      <c r="K24" s="17"/>
    </row>
    <row r="25" spans="1:11" ht="44.25" customHeight="1">
      <c r="A25" s="33" t="s">
        <v>16</v>
      </c>
      <c r="B25" s="18"/>
      <c r="C25" s="18"/>
      <c r="D25" s="70" t="s">
        <v>17</v>
      </c>
      <c r="E25" s="70"/>
      <c r="F25" s="9"/>
      <c r="G25" s="30"/>
      <c r="H25" s="37"/>
      <c r="I25" s="64">
        <f>I26+I27+I34+I39+I40</f>
        <v>27893519.779999997</v>
      </c>
      <c r="J25" s="41">
        <f>J26+J27+J34+J39+J40</f>
        <v>27893519.779999997</v>
      </c>
      <c r="K25" s="17"/>
    </row>
    <row r="26" spans="1:11" ht="54">
      <c r="A26" s="34">
        <v>1517321</v>
      </c>
      <c r="B26" s="34">
        <v>7321</v>
      </c>
      <c r="C26" s="35" t="s">
        <v>18</v>
      </c>
      <c r="D26" s="32" t="s">
        <v>44</v>
      </c>
      <c r="E26" s="15" t="s">
        <v>19</v>
      </c>
      <c r="F26" s="9" t="s">
        <v>36</v>
      </c>
      <c r="G26" s="30">
        <v>78391350</v>
      </c>
      <c r="H26" s="37">
        <f>3620270</f>
        <v>3620270</v>
      </c>
      <c r="I26" s="37">
        <v>7177841.5800000001</v>
      </c>
      <c r="J26" s="42">
        <v>7177841.5800000001</v>
      </c>
      <c r="K26" s="17">
        <v>0.13800000000000001</v>
      </c>
    </row>
    <row r="27" spans="1:11" ht="36">
      <c r="A27" s="34">
        <v>1517310</v>
      </c>
      <c r="B27" s="35" t="s">
        <v>42</v>
      </c>
      <c r="C27" s="35" t="s">
        <v>18</v>
      </c>
      <c r="D27" s="50" t="s">
        <v>43</v>
      </c>
      <c r="E27" s="50" t="s">
        <v>12</v>
      </c>
      <c r="F27" s="9">
        <v>2023</v>
      </c>
      <c r="G27" s="30"/>
      <c r="H27" s="37"/>
      <c r="I27" s="37">
        <f>I28+I29+I30+I31+I32+I33</f>
        <v>13522000</v>
      </c>
      <c r="J27" s="37">
        <f>J28+J29+J30+J31+J32+J33</f>
        <v>13522000</v>
      </c>
      <c r="K27" s="17">
        <v>1</v>
      </c>
    </row>
    <row r="28" spans="1:11" ht="90">
      <c r="A28" s="34"/>
      <c r="B28" s="35"/>
      <c r="C28" s="35"/>
      <c r="D28" s="50"/>
      <c r="E28" s="50" t="s">
        <v>45</v>
      </c>
      <c r="F28" s="9">
        <v>2023</v>
      </c>
      <c r="G28" s="30">
        <v>3450000</v>
      </c>
      <c r="H28" s="37"/>
      <c r="I28" s="37">
        <v>3450000</v>
      </c>
      <c r="J28" s="42">
        <v>3450000</v>
      </c>
      <c r="K28" s="17">
        <v>1</v>
      </c>
    </row>
    <row r="29" spans="1:11" ht="36">
      <c r="A29" s="34"/>
      <c r="B29" s="35"/>
      <c r="C29" s="35"/>
      <c r="D29" s="50"/>
      <c r="E29" s="32" t="s">
        <v>55</v>
      </c>
      <c r="F29" s="9">
        <v>2023</v>
      </c>
      <c r="G29" s="30">
        <v>3132000</v>
      </c>
      <c r="H29" s="37"/>
      <c r="I29" s="68">
        <v>3132000</v>
      </c>
      <c r="J29" s="42">
        <v>3132000</v>
      </c>
      <c r="K29" s="17"/>
    </row>
    <row r="30" spans="1:11" ht="54">
      <c r="A30" s="34"/>
      <c r="B30" s="35"/>
      <c r="C30" s="35"/>
      <c r="D30" s="50"/>
      <c r="E30" s="32" t="s">
        <v>56</v>
      </c>
      <c r="F30" s="9">
        <v>2023</v>
      </c>
      <c r="G30" s="30">
        <v>2500000</v>
      </c>
      <c r="H30" s="37"/>
      <c r="I30" s="68">
        <v>2500000</v>
      </c>
      <c r="J30" s="42">
        <v>2500000</v>
      </c>
      <c r="K30" s="17"/>
    </row>
    <row r="31" spans="1:11" ht="54">
      <c r="A31" s="34"/>
      <c r="B31" s="35"/>
      <c r="C31" s="35"/>
      <c r="D31" s="50"/>
      <c r="E31" s="67" t="s">
        <v>57</v>
      </c>
      <c r="F31" s="9">
        <v>2023</v>
      </c>
      <c r="G31" s="30">
        <v>720000</v>
      </c>
      <c r="H31" s="37"/>
      <c r="I31" s="68">
        <v>720000</v>
      </c>
      <c r="J31" s="42">
        <v>720000</v>
      </c>
      <c r="K31" s="17"/>
    </row>
    <row r="32" spans="1:11" ht="36">
      <c r="A32" s="34"/>
      <c r="B32" s="35"/>
      <c r="C32" s="35"/>
      <c r="D32" s="50"/>
      <c r="E32" s="32" t="s">
        <v>58</v>
      </c>
      <c r="F32" s="9">
        <v>2023</v>
      </c>
      <c r="G32" s="30">
        <v>1820000</v>
      </c>
      <c r="H32" s="37"/>
      <c r="I32" s="68">
        <v>1820000</v>
      </c>
      <c r="J32" s="42">
        <v>1820000</v>
      </c>
      <c r="K32" s="17"/>
    </row>
    <row r="33" spans="1:13" ht="108">
      <c r="A33" s="34"/>
      <c r="B33" s="35"/>
      <c r="C33" s="35"/>
      <c r="D33" s="50"/>
      <c r="E33" s="32" t="s">
        <v>60</v>
      </c>
      <c r="F33" s="9">
        <v>2023</v>
      </c>
      <c r="G33" s="30">
        <v>1900000</v>
      </c>
      <c r="H33" s="37"/>
      <c r="I33" s="68">
        <v>1900000</v>
      </c>
      <c r="J33" s="69">
        <v>1900000</v>
      </c>
      <c r="K33" s="17"/>
    </row>
    <row r="34" spans="1:13" ht="54">
      <c r="A34" s="34">
        <v>1517370</v>
      </c>
      <c r="B34" s="34">
        <v>7370</v>
      </c>
      <c r="C34" s="35" t="s">
        <v>13</v>
      </c>
      <c r="D34" s="32" t="s">
        <v>14</v>
      </c>
      <c r="E34" s="15" t="s">
        <v>12</v>
      </c>
      <c r="F34" s="9"/>
      <c r="G34" s="30"/>
      <c r="H34" s="37"/>
      <c r="I34" s="37">
        <f>I35+I36+I37+I38</f>
        <v>5770726.2000000002</v>
      </c>
      <c r="J34" s="42">
        <f>J35+J36+J37+J38</f>
        <v>5770726.2000000002</v>
      </c>
      <c r="K34" s="17"/>
    </row>
    <row r="35" spans="1:13" ht="72">
      <c r="A35" s="18"/>
      <c r="B35" s="18"/>
      <c r="C35" s="18"/>
      <c r="D35" s="15"/>
      <c r="E35" s="36" t="s">
        <v>20</v>
      </c>
      <c r="F35" s="9" t="s">
        <v>37</v>
      </c>
      <c r="G35" s="30">
        <v>210534207</v>
      </c>
      <c r="H35" s="37">
        <v>97556866</v>
      </c>
      <c r="I35" s="65">
        <v>2880680.17</v>
      </c>
      <c r="J35" s="47">
        <v>2880680.17</v>
      </c>
      <c r="K35" s="17">
        <v>0.47699999999999998</v>
      </c>
    </row>
    <row r="36" spans="1:13" ht="36">
      <c r="A36" s="18"/>
      <c r="B36" s="18"/>
      <c r="C36" s="18"/>
      <c r="D36" s="15"/>
      <c r="E36" s="66" t="s">
        <v>52</v>
      </c>
      <c r="F36" s="9" t="s">
        <v>38</v>
      </c>
      <c r="G36" s="30"/>
      <c r="H36" s="37"/>
      <c r="I36" s="65">
        <v>1708030</v>
      </c>
      <c r="J36" s="47">
        <v>1708030</v>
      </c>
      <c r="K36" s="17"/>
    </row>
    <row r="37" spans="1:13" ht="72">
      <c r="A37" s="18"/>
      <c r="B37" s="18"/>
      <c r="C37" s="18"/>
      <c r="D37" s="15"/>
      <c r="E37" s="54" t="s">
        <v>50</v>
      </c>
      <c r="F37" s="9" t="s">
        <v>38</v>
      </c>
      <c r="G37" s="37">
        <v>51660655</v>
      </c>
      <c r="H37" s="37">
        <v>810000</v>
      </c>
      <c r="I37" s="37">
        <f>25045.92+1000000</f>
        <v>1025045.92</v>
      </c>
      <c r="J37" s="55">
        <f>25045.92+1000000</f>
        <v>1025045.92</v>
      </c>
      <c r="K37" s="17">
        <v>3.5999999999999997E-2</v>
      </c>
      <c r="L37" s="62"/>
      <c r="M37" s="61"/>
    </row>
    <row r="38" spans="1:13" ht="36">
      <c r="A38" s="18"/>
      <c r="B38" s="18"/>
      <c r="C38" s="18"/>
      <c r="D38" s="15"/>
      <c r="E38" s="54" t="s">
        <v>51</v>
      </c>
      <c r="F38" s="9">
        <v>2023</v>
      </c>
      <c r="G38" s="37"/>
      <c r="H38" s="17"/>
      <c r="I38" s="37">
        <v>156970.10999999999</v>
      </c>
      <c r="J38" s="55">
        <v>156970.10999999999</v>
      </c>
      <c r="K38" s="37"/>
      <c r="L38" s="62"/>
      <c r="M38" s="61"/>
    </row>
    <row r="39" spans="1:13" ht="36">
      <c r="A39" s="34">
        <v>1517390</v>
      </c>
      <c r="B39" s="34">
        <v>7390</v>
      </c>
      <c r="C39" s="35" t="s">
        <v>13</v>
      </c>
      <c r="D39" s="32" t="s">
        <v>21</v>
      </c>
      <c r="E39" s="56" t="s">
        <v>22</v>
      </c>
      <c r="F39" s="8" t="s">
        <v>38</v>
      </c>
      <c r="G39" s="57"/>
      <c r="H39" s="58"/>
      <c r="I39" s="58">
        <v>1289432</v>
      </c>
      <c r="J39" s="59">
        <v>1289432</v>
      </c>
      <c r="K39" s="60"/>
    </row>
    <row r="40" spans="1:13" ht="36">
      <c r="A40" s="34">
        <v>1518311</v>
      </c>
      <c r="B40" s="34">
        <v>8311</v>
      </c>
      <c r="C40" s="35" t="s">
        <v>28</v>
      </c>
      <c r="D40" s="32" t="s">
        <v>29</v>
      </c>
      <c r="E40" s="15" t="s">
        <v>53</v>
      </c>
      <c r="F40" s="9" t="s">
        <v>30</v>
      </c>
      <c r="G40" s="30">
        <v>155214024</v>
      </c>
      <c r="H40" s="37">
        <v>124295168</v>
      </c>
      <c r="I40" s="37">
        <v>133520</v>
      </c>
      <c r="J40" s="42">
        <v>133520</v>
      </c>
      <c r="K40" s="17"/>
    </row>
    <row r="41" spans="1:13">
      <c r="A41" s="27"/>
      <c r="B41" s="18"/>
      <c r="C41" s="18"/>
      <c r="D41" s="2"/>
      <c r="E41" s="10" t="s">
        <v>0</v>
      </c>
      <c r="F41" s="9"/>
      <c r="G41" s="37"/>
      <c r="H41" s="48"/>
      <c r="I41" s="48">
        <f>I19+I24</f>
        <v>30218519.779999997</v>
      </c>
      <c r="J41" s="63">
        <f>J19+J24</f>
        <v>30218519.779999997</v>
      </c>
      <c r="K41" s="38"/>
    </row>
    <row r="42" spans="1:13">
      <c r="B42" s="40"/>
      <c r="C42" s="40"/>
      <c r="E42" s="11"/>
      <c r="F42" s="5"/>
      <c r="G42" s="5"/>
      <c r="H42" s="6"/>
      <c r="I42" s="12"/>
      <c r="J42" s="22"/>
      <c r="K42" s="6"/>
    </row>
    <row r="43" spans="1:13" s="24" customFormat="1">
      <c r="A43" s="45"/>
      <c r="B43" s="46"/>
      <c r="C43" s="44"/>
      <c r="D43" s="24" t="s">
        <v>32</v>
      </c>
      <c r="F43" s="25" t="s">
        <v>33</v>
      </c>
      <c r="G43" s="26"/>
      <c r="H43" s="25"/>
      <c r="J43" s="19"/>
    </row>
    <row r="44" spans="1:13">
      <c r="A44" s="46"/>
      <c r="I44" s="1"/>
      <c r="J44" s="23"/>
    </row>
    <row r="45" spans="1:13">
      <c r="H45" s="1"/>
      <c r="I45" s="1"/>
      <c r="J45" s="23"/>
    </row>
    <row r="46" spans="1:13">
      <c r="I46" s="39"/>
    </row>
    <row r="47" spans="1:13">
      <c r="H47" s="1"/>
      <c r="I47" s="1"/>
      <c r="J47" s="23"/>
    </row>
    <row r="48" spans="1:13">
      <c r="H48" s="1"/>
      <c r="I48" s="1"/>
      <c r="J48" s="23"/>
      <c r="K48" s="1"/>
    </row>
    <row r="49" spans="8:11">
      <c r="I49" s="28"/>
      <c r="J49" s="29"/>
    </row>
    <row r="50" spans="8:11">
      <c r="H50" s="1"/>
      <c r="J50" s="23"/>
    </row>
    <row r="51" spans="8:11">
      <c r="H51" s="1"/>
      <c r="I51" s="1"/>
      <c r="J51" s="23"/>
      <c r="K51" s="1"/>
    </row>
  </sheetData>
  <mergeCells count="18">
    <mergeCell ref="A12:K12"/>
    <mergeCell ref="A16:A17"/>
    <mergeCell ref="B16:B17"/>
    <mergeCell ref="C16:C17"/>
    <mergeCell ref="D16:D17"/>
    <mergeCell ref="E16:E17"/>
    <mergeCell ref="F16:F17"/>
    <mergeCell ref="G16:G17"/>
    <mergeCell ref="A13:K13"/>
    <mergeCell ref="A14:B14"/>
    <mergeCell ref="A15:B15"/>
    <mergeCell ref="H16:H17"/>
    <mergeCell ref="I16:I17"/>
    <mergeCell ref="D19:E19"/>
    <mergeCell ref="D20:E20"/>
    <mergeCell ref="K16:K17"/>
    <mergeCell ref="D24:E24"/>
    <mergeCell ref="D25:E25"/>
  </mergeCells>
  <pageMargins left="0.59055118110236215" right="0.59055118110236215" top="0.39370078740157483" bottom="0.39370078740157483" header="0" footer="0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Лист1</vt:lpstr>
      <vt:lpstr>зі змінами</vt:lpstr>
      <vt:lpstr>'зі змінами'!Заголовки_для_друку</vt:lpstr>
      <vt:lpstr>'зі змінами'!Область_друку</vt:lpstr>
    </vt:vector>
  </TitlesOfParts>
  <Company>УКХиЭ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77</dc:creator>
  <cp:lastModifiedBy>Admin</cp:lastModifiedBy>
  <cp:lastPrinted>2023-03-27T13:28:15Z</cp:lastPrinted>
  <dcterms:created xsi:type="dcterms:W3CDTF">2005-08-15T04:40:30Z</dcterms:created>
  <dcterms:modified xsi:type="dcterms:W3CDTF">2023-03-29T07:27:22Z</dcterms:modified>
</cp:coreProperties>
</file>