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mc:AlternateContent xmlns:mc="http://schemas.openxmlformats.org/markup-compatibility/2006">
    <mc:Choice Requires="x15">
      <x15ac:absPath xmlns:x15ac="http://schemas.microsoft.com/office/spreadsheetml/2010/11/ac" url="Z:\Оксана документы\1 ДОКУМЕНТИ\8 созыв\31 сесія 19.05.2023\№362 Виконання бюджету 1 кв 23 р\"/>
    </mc:Choice>
  </mc:AlternateContent>
  <xr:revisionPtr revIDLastSave="0" documentId="13_ncr:1_{4A08BF5A-2559-48BA-8BDC-FEA0C6121CC7}" xr6:coauthVersionLast="47" xr6:coauthVersionMax="47" xr10:uidLastSave="{00000000-0000-0000-0000-000000000000}"/>
  <bookViews>
    <workbookView xWindow="-108" yWindow="-108" windowWidth="23256" windowHeight="12576" xr2:uid="{00000000-000D-0000-FFFF-FFFF00000000}"/>
  </bookViews>
  <sheets>
    <sheet name="Лист1" sheetId="1" r:id="rId1"/>
  </sheets>
  <definedNames>
    <definedName name="_xlnm.Print_Area" localSheetId="0">Лист1!$A$1:$F$53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1" i="1" l="1"/>
  <c r="D41" i="1"/>
  <c r="F48" i="1" l="1"/>
  <c r="F45" i="1"/>
  <c r="F43" i="1"/>
  <c r="F40" i="1"/>
  <c r="F27" i="1"/>
  <c r="F26" i="1"/>
  <c r="F24" i="1"/>
  <c r="F22" i="1"/>
  <c r="F20" i="1"/>
  <c r="F18" i="1"/>
  <c r="F16" i="1"/>
  <c r="F41" i="1" l="1"/>
  <c r="F42" i="1"/>
  <c r="E51" i="1"/>
  <c r="D51" i="1"/>
  <c r="F51" i="1" l="1"/>
  <c r="E47" i="1"/>
  <c r="E44" i="1"/>
  <c r="D47" i="1" l="1"/>
  <c r="F47" i="1" s="1"/>
  <c r="D44" i="1"/>
  <c r="D39" i="1"/>
  <c r="D50" i="1" l="1"/>
  <c r="D49" i="1" s="1"/>
  <c r="F44" i="1"/>
  <c r="E39" i="1"/>
  <c r="F39" i="1" s="1"/>
  <c r="E50" i="1" l="1"/>
  <c r="E25" i="1"/>
  <c r="E23" i="1"/>
  <c r="E21" i="1" s="1"/>
  <c r="E19" i="1"/>
  <c r="E17" i="1"/>
  <c r="E15" i="1"/>
  <c r="E32" i="1"/>
  <c r="E49" i="1" l="1"/>
  <c r="F49" i="1" s="1"/>
  <c r="F50" i="1"/>
  <c r="E31" i="1" l="1"/>
  <c r="E30" i="1" l="1"/>
  <c r="D25" i="1"/>
  <c r="F25" i="1" s="1"/>
  <c r="D23" i="1"/>
  <c r="F23" i="1" l="1"/>
  <c r="D21" i="1"/>
  <c r="F21" i="1"/>
  <c r="D32" i="1" l="1"/>
  <c r="D15" i="1" l="1"/>
  <c r="F15" i="1" l="1"/>
  <c r="D19" i="1"/>
  <c r="F19" i="1" s="1"/>
  <c r="D17" i="1"/>
  <c r="F17" i="1" s="1"/>
  <c r="D31" i="1" l="1"/>
  <c r="D30" i="1"/>
  <c r="F30" i="1" s="1"/>
  <c r="F31" i="1"/>
</calcChain>
</file>

<file path=xl/sharedStrings.xml><?xml version="1.0" encoding="utf-8"?>
<sst xmlns="http://schemas.openxmlformats.org/spreadsheetml/2006/main" count="80" uniqueCount="55">
  <si>
    <t>Одеського району Одеської області</t>
  </si>
  <si>
    <t>(код бюджету)</t>
  </si>
  <si>
    <t>1. Показники міжбюджетних трансфертів з інших бюджетів</t>
  </si>
  <si>
    <t>Код Класифікації доходу бюджету /
Код бюджету</t>
  </si>
  <si>
    <t>Найменування трансферту /
Найменування бюджету – надавача міжбюджетного трансферту</t>
  </si>
  <si>
    <t>І. Трансферти до загального фонду бюджету Чорноморської міської територіальної громади</t>
  </si>
  <si>
    <t>Державний бюджет</t>
  </si>
  <si>
    <t>Субвенція з місцевого бюджету на здійснення переданих видатків у сфері освіти за рахунок коштів освітньої субвенції</t>
  </si>
  <si>
    <t>15100000000</t>
  </si>
  <si>
    <t>Обласний бюджет Одеської області</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</si>
  <si>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</si>
  <si>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Інші субвенції з місцевого бюджету</t>
  </si>
  <si>
    <t>ІІ. Трансферти до спеціального фонду бюджету Чорноморської міської територіальної громади</t>
  </si>
  <si>
    <t>Х</t>
  </si>
  <si>
    <t>УСЬОГО за розділами  І, ІІ  у тому числі:</t>
  </si>
  <si>
    <t>загальний фонд</t>
  </si>
  <si>
    <t>спеціальний фонд</t>
  </si>
  <si>
    <t>2. Показники міжбюджетних трансфертів іншим бюджетам</t>
  </si>
  <si>
    <t>Код Програмної класифікації видатків та кредитування місцевого бюджету / Код бюджету</t>
  </si>
  <si>
    <t>Код Типової програмної класифікації видатків та кредитування місцевого бюджету</t>
  </si>
  <si>
    <t>Найменування трансферту /
Найменування бюджету – отримувача міжбюджетного трансферту</t>
  </si>
  <si>
    <t>І. Трансферти із загального фонду бюджету Чорноморської міської територіальної громади</t>
  </si>
  <si>
    <t>Реверсна дотація</t>
  </si>
  <si>
    <t>Субвенція з місцевого бюджету державному бюджету на виконання програм соціально-економічного розвитку регіонів</t>
  </si>
  <si>
    <t>ІІ. Трансферти із спеціального фонду бюджету Чорноморської міської територіальної громади</t>
  </si>
  <si>
    <t>Бюджет Дальницької сільської територіальної громади</t>
  </si>
  <si>
    <t>41033900</t>
  </si>
  <si>
    <t>Освітня субвенція з державного бюджету місцевим бюджетам </t>
  </si>
  <si>
    <t>99000000000</t>
  </si>
  <si>
    <t>41051000</t>
  </si>
  <si>
    <t>41053900</t>
  </si>
  <si>
    <t>15519000000</t>
  </si>
  <si>
    <t>15545000000</t>
  </si>
  <si>
    <t>Бюджет Великодолинської селищної територіальної громади</t>
  </si>
  <si>
    <t>3719110</t>
  </si>
  <si>
    <t>9110</t>
  </si>
  <si>
    <t>X</t>
  </si>
  <si>
    <t xml:space="preserve">УСЬОГО за розділами І та ІІ, у тому числі: </t>
  </si>
  <si>
    <t>Виконання річного плану, %</t>
  </si>
  <si>
    <t>5 (4/3*100)</t>
  </si>
  <si>
    <t>6 (5/4*100)</t>
  </si>
  <si>
    <t>Начальник фінансового управління                                                         Ольга ЯКОВЕНКО</t>
  </si>
  <si>
    <t xml:space="preserve"> бюджету Чорноморської міської  територіальної громади за 1 квартал 2023  року</t>
  </si>
  <si>
    <t>Фактично надійшло за 1 квартал 2023 року, грн</t>
  </si>
  <si>
    <t>Затверджено в розписі/обсяг доходів на 2023 рік (зі змінами), грн</t>
  </si>
  <si>
    <t>Затверджено в розписі/обсяг видатків на 2023 рік, грн</t>
  </si>
  <si>
    <t>Виконано за 1 квартал 2023 року, грн</t>
  </si>
  <si>
    <t>Бюджет Херсонської міської територіальної громади</t>
  </si>
  <si>
    <t>Додаток 5</t>
  </si>
  <si>
    <t>для надання фінансової підтримки Комунальному некомерційному підприємству "Чорноморська лікарня" Чорноморської міської ради Одеського району Одеської області на оплату частини комунальних послуг та енергоносіїв для надання підприємством вторинної (спеціалізованої) медичної допомоги населенню Дальницької сільської територіальної громади Одеського району Одеської області</t>
  </si>
  <si>
    <t>для надання фінансової підтримки Комунальному некомерційному підприємству «Чорноморська лікарня» Чорноморської міської ради Одеського району Одеської області на оплату частини комунальних послуг та енергоносіїв  для надання підприємством вторинної (спеціалізованої) медичної допомоги населенню Великодолинської селищної територіальної громади Одеського району Одеської області</t>
  </si>
  <si>
    <t>для фінансування Комунальної установи «Територіальний центр соціального обслуговування (надання соціальних послуг) Чорноморської міської ради Одеського району Одеської області» для надання соціальних послуг у 2023 році за місцем проживання громадянам Великодолинської селищної територіальної громади Одеського району Одеської області</t>
  </si>
  <si>
    <t xml:space="preserve">до рішення Чорноморської міської ради </t>
  </si>
  <si>
    <t xml:space="preserve">Звіт  про виконання показників  міжбюджетних трансфертів </t>
  </si>
  <si>
    <t>від   19.05.  2023  №    362  - 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</si>
</sst>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_ ;\-#,##0.00\ "/>
    <numFmt numFmtId="165" formatCode="#,##0.0_ ;\-#,##0.0\ "/>
    <numFmt numFmtId="166" formatCode="0.0"/>
  </numFmts>
  <fonts count="19" x14ac:knownFonts="1">
    <font>
      <sz val="11"/>
      <color theme="1"/>
      <name val="Calibri"/>
      <family val="2"/>
      <charset val="204"/>
      <scheme val="minor"/>
    </font>
    <font>
      <b/>
      <sz val="11"/>
      <color theme="1"/>
      <name val="Calibri"/>
      <family val="2"/>
      <charset val="204"/>
      <scheme val="minor"/>
    </font>
    <font>
      <b/>
      <u/>
      <sz val="10"/>
      <color rgb="FF0000FF"/>
      <name val="Times New Roman"/>
      <family val="1"/>
      <charset val="204"/>
    </font>
    <font>
      <sz val="10"/>
      <name val="Times New Roman"/>
      <family val="1"/>
      <charset val="204"/>
    </font>
    <font>
      <b/>
      <sz val="10"/>
      <color rgb="FF0000FF"/>
      <name val="Times New Roman"/>
      <family val="1"/>
      <charset val="204"/>
    </font>
    <font>
      <sz val="11"/>
      <color theme="1"/>
      <name val="Times New Roman"/>
      <family val="1"/>
      <charset val="204"/>
    </font>
    <font>
      <b/>
      <sz val="12"/>
      <color theme="1"/>
      <name val="Times New Roman"/>
      <family val="1"/>
      <charset val="204"/>
    </font>
    <font>
      <sz val="10"/>
      <color theme="1"/>
      <name val="Times New Roman"/>
      <family val="1"/>
      <charset val="204"/>
    </font>
    <font>
      <sz val="10"/>
      <color theme="1"/>
      <name val="Calibri"/>
      <family val="2"/>
      <charset val="204"/>
      <scheme val="minor"/>
    </font>
    <font>
      <sz val="12"/>
      <color theme="1"/>
      <name val="Times New Roman"/>
      <family val="1"/>
      <charset val="204"/>
    </font>
    <font>
      <b/>
      <sz val="12"/>
      <name val="Times New Roman"/>
      <family val="1"/>
      <charset val="204"/>
    </font>
    <font>
      <sz val="12"/>
      <name val="Times New Roman"/>
      <family val="1"/>
      <charset val="204"/>
    </font>
    <font>
      <sz val="10"/>
      <name val="Arial"/>
      <family val="2"/>
      <charset val="204"/>
    </font>
    <font>
      <i/>
      <sz val="12"/>
      <color theme="1"/>
      <name val="Times New Roman"/>
      <family val="1"/>
      <charset val="204"/>
    </font>
    <font>
      <i/>
      <sz val="11"/>
      <color theme="1"/>
      <name val="Calibri"/>
      <family val="2"/>
      <charset val="204"/>
      <scheme val="minor"/>
    </font>
    <font>
      <sz val="11"/>
      <color indexed="8"/>
      <name val="Calibri"/>
      <family val="2"/>
      <charset val="204"/>
    </font>
    <font>
      <b/>
      <sz val="12"/>
      <color theme="1"/>
      <name val="Calibri"/>
      <family val="2"/>
      <charset val="204"/>
      <scheme val="minor"/>
    </font>
    <font>
      <sz val="12"/>
      <color indexed="8"/>
      <name val="Times New Roman"/>
      <family val="1"/>
      <charset val="204"/>
    </font>
    <font>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5">
    <xf numFmtId="0" fontId="0" fillId="0" borderId="0"/>
    <xf numFmtId="0" fontId="12" fillId="0" borderId="0"/>
    <xf numFmtId="0" fontId="15" fillId="0" borderId="0"/>
    <xf numFmtId="0" fontId="8" fillId="0" borderId="0"/>
    <xf numFmtId="0" fontId="15" fillId="0" borderId="0"/>
  </cellStyleXfs>
  <cellXfs count="75">
    <xf numFmtId="0" fontId="0" fillId="0" borderId="0" xfId="0"/>
    <xf numFmtId="0" fontId="2" fillId="2" borderId="0" xfId="0" applyFont="1" applyFill="1" applyAlignment="1">
      <alignment horizontal="center"/>
    </xf>
    <xf numFmtId="0" fontId="3" fillId="0" borderId="0" xfId="0" applyFont="1"/>
    <xf numFmtId="0" fontId="4" fillId="2" borderId="0" xfId="0" applyFont="1" applyFill="1" applyAlignment="1">
      <alignment horizontal="left"/>
    </xf>
    <xf numFmtId="0" fontId="4" fillId="0" borderId="0" xfId="0" applyFont="1"/>
    <xf numFmtId="0" fontId="5" fillId="0" borderId="0" xfId="0" applyFont="1" applyAlignment="1">
      <alignment horizontal="center"/>
    </xf>
    <xf numFmtId="0" fontId="7" fillId="0" borderId="1" xfId="0" applyFont="1" applyBorder="1" applyAlignment="1">
      <alignment horizontal="center" vertical="center" wrapText="1"/>
    </xf>
    <xf numFmtId="0" fontId="8" fillId="0" borderId="0" xfId="0" applyFont="1"/>
    <xf numFmtId="0" fontId="1" fillId="0" borderId="0" xfId="0" applyFont="1"/>
    <xf numFmtId="0" fontId="14" fillId="0" borderId="0" xfId="0" applyFont="1"/>
    <xf numFmtId="0" fontId="16" fillId="0" borderId="0" xfId="0" applyFont="1"/>
    <xf numFmtId="0" fontId="9" fillId="0" borderId="0" xfId="0" applyFont="1"/>
    <xf numFmtId="0" fontId="9" fillId="0" borderId="0" xfId="0" applyFont="1" applyAlignment="1">
      <alignment horizontal="right"/>
    </xf>
    <xf numFmtId="0" fontId="5" fillId="0" borderId="0" xfId="0" applyFont="1"/>
    <xf numFmtId="4" fontId="13" fillId="0" borderId="1" xfId="0" applyNumberFormat="1" applyFont="1" applyBorder="1"/>
    <xf numFmtId="4" fontId="3" fillId="0" borderId="0" xfId="0" applyNumberFormat="1" applyFont="1" applyAlignment="1">
      <alignment horizontal="right"/>
    </xf>
    <xf numFmtId="4" fontId="0" fillId="0" borderId="0" xfId="0" applyNumberFormat="1"/>
    <xf numFmtId="4" fontId="9" fillId="0" borderId="1" xfId="3"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4" fontId="6" fillId="0" borderId="1" xfId="0" applyNumberFormat="1" applyFont="1" applyBorder="1"/>
    <xf numFmtId="4" fontId="9" fillId="0" borderId="1" xfId="0" applyNumberFormat="1" applyFont="1" applyBorder="1"/>
    <xf numFmtId="4" fontId="9" fillId="0" borderId="0" xfId="0" applyNumberFormat="1" applyFont="1"/>
    <xf numFmtId="4" fontId="5" fillId="0" borderId="0" xfId="0" applyNumberFormat="1" applyFont="1"/>
    <xf numFmtId="3" fontId="9" fillId="0" borderId="1" xfId="0" applyNumberFormat="1" applyFont="1" applyBorder="1" applyAlignment="1">
      <alignment horizontal="center" vertical="center" wrapText="1"/>
    </xf>
    <xf numFmtId="0" fontId="13" fillId="2" borderId="1" xfId="0" applyFont="1" applyFill="1" applyBorder="1" applyAlignment="1">
      <alignment horizontal="center" vertical="center"/>
    </xf>
    <xf numFmtId="0" fontId="6" fillId="2" borderId="1" xfId="0" applyFont="1" applyFill="1" applyBorder="1" applyAlignment="1">
      <alignment horizontal="centerContinuous" vertical="center"/>
    </xf>
    <xf numFmtId="0" fontId="6"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 xfId="0" applyFont="1" applyFill="1" applyBorder="1" applyAlignment="1">
      <alignment vertical="center" wrapText="1"/>
    </xf>
    <xf numFmtId="0" fontId="6" fillId="2" borderId="1" xfId="0" quotePrefix="1" applyFont="1" applyFill="1" applyBorder="1" applyAlignment="1">
      <alignment vertical="center" wrapText="1"/>
    </xf>
    <xf numFmtId="0" fontId="6" fillId="2" borderId="1" xfId="0" applyFont="1" applyFill="1" applyBorder="1" applyAlignment="1">
      <alignment horizontal="center" vertical="center"/>
    </xf>
    <xf numFmtId="0" fontId="9" fillId="2" borderId="1" xfId="0" applyFont="1" applyFill="1" applyBorder="1" applyAlignment="1">
      <alignment horizontal="center" vertical="center"/>
    </xf>
    <xf numFmtId="0" fontId="10" fillId="0" borderId="1" xfId="4" applyFont="1" applyBorder="1" applyAlignment="1">
      <alignment horizontal="center" vertical="top" wrapText="1"/>
    </xf>
    <xf numFmtId="0" fontId="6" fillId="0" borderId="0" xfId="0" applyFont="1" applyAlignment="1">
      <alignment horizontal="center"/>
    </xf>
    <xf numFmtId="4" fontId="6" fillId="0" borderId="0" xfId="0" applyNumberFormat="1" applyFont="1"/>
    <xf numFmtId="4" fontId="17" fillId="0" borderId="1" xfId="0" applyNumberFormat="1" applyFont="1" applyBorder="1"/>
    <xf numFmtId="165" fontId="6" fillId="0" borderId="1" xfId="0" applyNumberFormat="1" applyFont="1" applyBorder="1" applyAlignment="1">
      <alignment horizontal="right"/>
    </xf>
    <xf numFmtId="165" fontId="9" fillId="0" borderId="1" xfId="0" applyNumberFormat="1" applyFont="1" applyBorder="1" applyAlignment="1">
      <alignment horizontal="right"/>
    </xf>
    <xf numFmtId="164" fontId="6" fillId="2" borderId="1" xfId="0" applyNumberFormat="1" applyFont="1" applyFill="1" applyBorder="1" applyAlignment="1">
      <alignment horizontal="right"/>
    </xf>
    <xf numFmtId="164" fontId="9" fillId="2" borderId="1" xfId="0" applyNumberFormat="1" applyFont="1" applyFill="1" applyBorder="1" applyAlignment="1">
      <alignment horizontal="right"/>
    </xf>
    <xf numFmtId="164" fontId="9" fillId="2" borderId="1" xfId="0" applyNumberFormat="1" applyFont="1" applyFill="1" applyBorder="1" applyAlignment="1">
      <alignment horizontal="right" wrapText="1"/>
    </xf>
    <xf numFmtId="164" fontId="11" fillId="2" borderId="1" xfId="2" applyNumberFormat="1" applyFont="1" applyFill="1" applyBorder="1" applyAlignment="1">
      <alignment horizontal="right"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10" fillId="0" borderId="1" xfId="0" applyFont="1" applyBorder="1" applyAlignment="1">
      <alignment horizontal="left" wrapText="1"/>
    </xf>
    <xf numFmtId="0" fontId="9" fillId="2" borderId="1" xfId="0" applyFont="1" applyFill="1" applyBorder="1" applyAlignment="1">
      <alignment horizontal="centerContinuous" vertical="center"/>
    </xf>
    <xf numFmtId="164" fontId="9" fillId="2" borderId="1" xfId="0" applyNumberFormat="1" applyFont="1" applyFill="1" applyBorder="1" applyAlignment="1">
      <alignment horizontal="right" vertical="center"/>
    </xf>
    <xf numFmtId="166" fontId="6" fillId="0" borderId="1" xfId="0" applyNumberFormat="1" applyFont="1" applyBorder="1"/>
    <xf numFmtId="166" fontId="9" fillId="0" borderId="1" xfId="0" applyNumberFormat="1" applyFont="1" applyBorder="1"/>
    <xf numFmtId="166" fontId="13" fillId="0" borderId="1" xfId="0" applyNumberFormat="1" applyFont="1" applyBorder="1"/>
    <xf numFmtId="166" fontId="6" fillId="0" borderId="1" xfId="0" applyNumberFormat="1" applyFont="1" applyBorder="1" applyAlignment="1">
      <alignment horizontal="right" vertical="center"/>
    </xf>
    <xf numFmtId="166" fontId="9" fillId="0" borderId="1" xfId="0" applyNumberFormat="1" applyFont="1" applyBorder="1" applyAlignment="1">
      <alignment horizontal="right" vertical="center"/>
    </xf>
    <xf numFmtId="164" fontId="9" fillId="2" borderId="3" xfId="0" applyNumberFormat="1" applyFont="1" applyFill="1" applyBorder="1" applyAlignment="1">
      <alignment horizontal="right" vertical="center"/>
    </xf>
    <xf numFmtId="166" fontId="6" fillId="0" borderId="1" xfId="0" applyNumberFormat="1" applyFont="1" applyBorder="1" applyAlignment="1">
      <alignment horizontal="right"/>
    </xf>
    <xf numFmtId="0" fontId="6" fillId="0" borderId="1" xfId="0" applyFont="1" applyBorder="1" applyAlignment="1">
      <alignment horizontal="center"/>
    </xf>
    <xf numFmtId="0" fontId="6" fillId="2" borderId="1" xfId="0" applyFont="1" applyFill="1" applyBorder="1" applyAlignment="1">
      <alignment horizontal="left" vertical="center"/>
    </xf>
    <xf numFmtId="0" fontId="18" fillId="0" borderId="0" xfId="0" applyFont="1"/>
    <xf numFmtId="4" fontId="18" fillId="0" borderId="0" xfId="0" applyNumberFormat="1" applyFont="1"/>
    <xf numFmtId="4" fontId="3" fillId="2" borderId="0" xfId="0" applyNumberFormat="1" applyFont="1" applyFill="1" applyAlignment="1">
      <alignment horizontal="left"/>
    </xf>
    <xf numFmtId="0" fontId="6" fillId="0" borderId="0" xfId="0" applyFont="1" applyAlignment="1">
      <alignment horizontal="center"/>
    </xf>
    <xf numFmtId="0" fontId="9" fillId="2" borderId="1" xfId="0" applyFont="1" applyFill="1" applyBorder="1" applyAlignment="1">
      <alignment horizontal="left"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6" fillId="2" borderId="1" xfId="0" applyFont="1" applyFill="1" applyBorder="1" applyAlignment="1">
      <alignment horizontal="left" vertical="center" wrapText="1"/>
    </xf>
    <xf numFmtId="0" fontId="10" fillId="0" borderId="1" xfId="4" applyFont="1" applyBorder="1" applyAlignment="1">
      <alignment horizontal="left" vertical="top" wrapText="1"/>
    </xf>
    <xf numFmtId="0" fontId="6" fillId="0" borderId="1" xfId="0" applyFont="1" applyBorder="1" applyAlignment="1">
      <alignment horizontal="center" vertical="center"/>
    </xf>
    <xf numFmtId="0" fontId="10" fillId="0" borderId="1" xfId="0" applyFont="1" applyBorder="1" applyAlignment="1">
      <alignment horizontal="center" vertical="center" wrapText="1"/>
    </xf>
    <xf numFmtId="0" fontId="13" fillId="2" borderId="1"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4" xfId="0" applyFont="1" applyFill="1" applyBorder="1" applyAlignment="1">
      <alignment horizontal="left" vertical="center" wrapText="1"/>
    </xf>
    <xf numFmtId="0" fontId="6" fillId="0" borderId="1" xfId="0" applyFont="1" applyBorder="1" applyAlignment="1">
      <alignment horizontal="left" wrapText="1"/>
    </xf>
    <xf numFmtId="0" fontId="6" fillId="0" borderId="1" xfId="0" applyFont="1" applyBorder="1" applyAlignment="1">
      <alignment horizontal="center"/>
    </xf>
    <xf numFmtId="0" fontId="11" fillId="0" borderId="0" xfId="0" applyFont="1" applyAlignment="1">
      <alignment horizontal="left"/>
    </xf>
  </cellXfs>
  <cellStyles count="5">
    <cellStyle name="Normal_Доходи" xfId="1" xr:uid="{00000000-0005-0000-0000-000000000000}"/>
    <cellStyle name="Звичайний" xfId="0" builtinId="0"/>
    <cellStyle name="Обычный 2" xfId="4" xr:uid="{00000000-0005-0000-0000-000002000000}"/>
    <cellStyle name="Обычный 3" xfId="3" xr:uid="{00000000-0005-0000-0000-000003000000}"/>
    <cellStyle name="Обычный_дод 3"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3"/>
  <sheetViews>
    <sheetView tabSelected="1" zoomScale="80" zoomScaleNormal="80" workbookViewId="0">
      <selection activeCell="E4" sqref="E4:F4"/>
    </sheetView>
  </sheetViews>
  <sheetFormatPr defaultRowHeight="14.4" x14ac:dyDescent="0.3"/>
  <cols>
    <col min="1" max="1" width="18.109375" customWidth="1"/>
    <col min="2" max="2" width="15.5546875" customWidth="1"/>
    <col min="3" max="3" width="32.6640625" customWidth="1"/>
    <col min="4" max="4" width="18.77734375" style="16" customWidth="1"/>
    <col min="5" max="5" width="20.109375" style="16" customWidth="1"/>
    <col min="6" max="6" width="12.21875" style="16" customWidth="1"/>
    <col min="7" max="7" width="14.44140625" bestFit="1" customWidth="1"/>
    <col min="8" max="8" width="12.5546875" bestFit="1" customWidth="1"/>
    <col min="256" max="257" width="18.109375" customWidth="1"/>
    <col min="258" max="258" width="70.33203125" customWidth="1"/>
    <col min="259" max="259" width="16.109375" customWidth="1"/>
    <col min="512" max="513" width="18.109375" customWidth="1"/>
    <col min="514" max="514" width="70.33203125" customWidth="1"/>
    <col min="515" max="515" width="16.109375" customWidth="1"/>
    <col min="768" max="769" width="18.109375" customWidth="1"/>
    <col min="770" max="770" width="70.33203125" customWidth="1"/>
    <col min="771" max="771" width="16.109375" customWidth="1"/>
    <col min="1024" max="1025" width="18.109375" customWidth="1"/>
    <col min="1026" max="1026" width="70.33203125" customWidth="1"/>
    <col min="1027" max="1027" width="16.109375" customWidth="1"/>
    <col min="1280" max="1281" width="18.109375" customWidth="1"/>
    <col min="1282" max="1282" width="70.33203125" customWidth="1"/>
    <col min="1283" max="1283" width="16.109375" customWidth="1"/>
    <col min="1536" max="1537" width="18.109375" customWidth="1"/>
    <col min="1538" max="1538" width="70.33203125" customWidth="1"/>
    <col min="1539" max="1539" width="16.109375" customWidth="1"/>
    <col min="1792" max="1793" width="18.109375" customWidth="1"/>
    <col min="1794" max="1794" width="70.33203125" customWidth="1"/>
    <col min="1795" max="1795" width="16.109375" customWidth="1"/>
    <col min="2048" max="2049" width="18.109375" customWidth="1"/>
    <col min="2050" max="2050" width="70.33203125" customWidth="1"/>
    <col min="2051" max="2051" width="16.109375" customWidth="1"/>
    <col min="2304" max="2305" width="18.109375" customWidth="1"/>
    <col min="2306" max="2306" width="70.33203125" customWidth="1"/>
    <col min="2307" max="2307" width="16.109375" customWidth="1"/>
    <col min="2560" max="2561" width="18.109375" customWidth="1"/>
    <col min="2562" max="2562" width="70.33203125" customWidth="1"/>
    <col min="2563" max="2563" width="16.109375" customWidth="1"/>
    <col min="2816" max="2817" width="18.109375" customWidth="1"/>
    <col min="2818" max="2818" width="70.33203125" customWidth="1"/>
    <col min="2819" max="2819" width="16.109375" customWidth="1"/>
    <col min="3072" max="3073" width="18.109375" customWidth="1"/>
    <col min="3074" max="3074" width="70.33203125" customWidth="1"/>
    <col min="3075" max="3075" width="16.109375" customWidth="1"/>
    <col min="3328" max="3329" width="18.109375" customWidth="1"/>
    <col min="3330" max="3330" width="70.33203125" customWidth="1"/>
    <col min="3331" max="3331" width="16.109375" customWidth="1"/>
    <col min="3584" max="3585" width="18.109375" customWidth="1"/>
    <col min="3586" max="3586" width="70.33203125" customWidth="1"/>
    <col min="3587" max="3587" width="16.109375" customWidth="1"/>
    <col min="3840" max="3841" width="18.109375" customWidth="1"/>
    <col min="3842" max="3842" width="70.33203125" customWidth="1"/>
    <col min="3843" max="3843" width="16.109375" customWidth="1"/>
    <col min="4096" max="4097" width="18.109375" customWidth="1"/>
    <col min="4098" max="4098" width="70.33203125" customWidth="1"/>
    <col min="4099" max="4099" width="16.109375" customWidth="1"/>
    <col min="4352" max="4353" width="18.109375" customWidth="1"/>
    <col min="4354" max="4354" width="70.33203125" customWidth="1"/>
    <col min="4355" max="4355" width="16.109375" customWidth="1"/>
    <col min="4608" max="4609" width="18.109375" customWidth="1"/>
    <col min="4610" max="4610" width="70.33203125" customWidth="1"/>
    <col min="4611" max="4611" width="16.109375" customWidth="1"/>
    <col min="4864" max="4865" width="18.109375" customWidth="1"/>
    <col min="4866" max="4866" width="70.33203125" customWidth="1"/>
    <col min="4867" max="4867" width="16.109375" customWidth="1"/>
    <col min="5120" max="5121" width="18.109375" customWidth="1"/>
    <col min="5122" max="5122" width="70.33203125" customWidth="1"/>
    <col min="5123" max="5123" width="16.109375" customWidth="1"/>
    <col min="5376" max="5377" width="18.109375" customWidth="1"/>
    <col min="5378" max="5378" width="70.33203125" customWidth="1"/>
    <col min="5379" max="5379" width="16.109375" customWidth="1"/>
    <col min="5632" max="5633" width="18.109375" customWidth="1"/>
    <col min="5634" max="5634" width="70.33203125" customWidth="1"/>
    <col min="5635" max="5635" width="16.109375" customWidth="1"/>
    <col min="5888" max="5889" width="18.109375" customWidth="1"/>
    <col min="5890" max="5890" width="70.33203125" customWidth="1"/>
    <col min="5891" max="5891" width="16.109375" customWidth="1"/>
    <col min="6144" max="6145" width="18.109375" customWidth="1"/>
    <col min="6146" max="6146" width="70.33203125" customWidth="1"/>
    <col min="6147" max="6147" width="16.109375" customWidth="1"/>
    <col min="6400" max="6401" width="18.109375" customWidth="1"/>
    <col min="6402" max="6402" width="70.33203125" customWidth="1"/>
    <col min="6403" max="6403" width="16.109375" customWidth="1"/>
    <col min="6656" max="6657" width="18.109375" customWidth="1"/>
    <col min="6658" max="6658" width="70.33203125" customWidth="1"/>
    <col min="6659" max="6659" width="16.109375" customWidth="1"/>
    <col min="6912" max="6913" width="18.109375" customWidth="1"/>
    <col min="6914" max="6914" width="70.33203125" customWidth="1"/>
    <col min="6915" max="6915" width="16.109375" customWidth="1"/>
    <col min="7168" max="7169" width="18.109375" customWidth="1"/>
    <col min="7170" max="7170" width="70.33203125" customWidth="1"/>
    <col min="7171" max="7171" width="16.109375" customWidth="1"/>
    <col min="7424" max="7425" width="18.109375" customWidth="1"/>
    <col min="7426" max="7426" width="70.33203125" customWidth="1"/>
    <col min="7427" max="7427" width="16.109375" customWidth="1"/>
    <col min="7680" max="7681" width="18.109375" customWidth="1"/>
    <col min="7682" max="7682" width="70.33203125" customWidth="1"/>
    <col min="7683" max="7683" width="16.109375" customWidth="1"/>
    <col min="7936" max="7937" width="18.109375" customWidth="1"/>
    <col min="7938" max="7938" width="70.33203125" customWidth="1"/>
    <col min="7939" max="7939" width="16.109375" customWidth="1"/>
    <col min="8192" max="8193" width="18.109375" customWidth="1"/>
    <col min="8194" max="8194" width="70.33203125" customWidth="1"/>
    <col min="8195" max="8195" width="16.109375" customWidth="1"/>
    <col min="8448" max="8449" width="18.109375" customWidth="1"/>
    <col min="8450" max="8450" width="70.33203125" customWidth="1"/>
    <col min="8451" max="8451" width="16.109375" customWidth="1"/>
    <col min="8704" max="8705" width="18.109375" customWidth="1"/>
    <col min="8706" max="8706" width="70.33203125" customWidth="1"/>
    <col min="8707" max="8707" width="16.109375" customWidth="1"/>
    <col min="8960" max="8961" width="18.109375" customWidth="1"/>
    <col min="8962" max="8962" width="70.33203125" customWidth="1"/>
    <col min="8963" max="8963" width="16.109375" customWidth="1"/>
    <col min="9216" max="9217" width="18.109375" customWidth="1"/>
    <col min="9218" max="9218" width="70.33203125" customWidth="1"/>
    <col min="9219" max="9219" width="16.109375" customWidth="1"/>
    <col min="9472" max="9473" width="18.109375" customWidth="1"/>
    <col min="9474" max="9474" width="70.33203125" customWidth="1"/>
    <col min="9475" max="9475" width="16.109375" customWidth="1"/>
    <col min="9728" max="9729" width="18.109375" customWidth="1"/>
    <col min="9730" max="9730" width="70.33203125" customWidth="1"/>
    <col min="9731" max="9731" width="16.109375" customWidth="1"/>
    <col min="9984" max="9985" width="18.109375" customWidth="1"/>
    <col min="9986" max="9986" width="70.33203125" customWidth="1"/>
    <col min="9987" max="9987" width="16.109375" customWidth="1"/>
    <col min="10240" max="10241" width="18.109375" customWidth="1"/>
    <col min="10242" max="10242" width="70.33203125" customWidth="1"/>
    <col min="10243" max="10243" width="16.109375" customWidth="1"/>
    <col min="10496" max="10497" width="18.109375" customWidth="1"/>
    <col min="10498" max="10498" width="70.33203125" customWidth="1"/>
    <col min="10499" max="10499" width="16.109375" customWidth="1"/>
    <col min="10752" max="10753" width="18.109375" customWidth="1"/>
    <col min="10754" max="10754" width="70.33203125" customWidth="1"/>
    <col min="10755" max="10755" width="16.109375" customWidth="1"/>
    <col min="11008" max="11009" width="18.109375" customWidth="1"/>
    <col min="11010" max="11010" width="70.33203125" customWidth="1"/>
    <col min="11011" max="11011" width="16.109375" customWidth="1"/>
    <col min="11264" max="11265" width="18.109375" customWidth="1"/>
    <col min="11266" max="11266" width="70.33203125" customWidth="1"/>
    <col min="11267" max="11267" width="16.109375" customWidth="1"/>
    <col min="11520" max="11521" width="18.109375" customWidth="1"/>
    <col min="11522" max="11522" width="70.33203125" customWidth="1"/>
    <col min="11523" max="11523" width="16.109375" customWidth="1"/>
    <col min="11776" max="11777" width="18.109375" customWidth="1"/>
    <col min="11778" max="11778" width="70.33203125" customWidth="1"/>
    <col min="11779" max="11779" width="16.109375" customWidth="1"/>
    <col min="12032" max="12033" width="18.109375" customWidth="1"/>
    <col min="12034" max="12034" width="70.33203125" customWidth="1"/>
    <col min="12035" max="12035" width="16.109375" customWidth="1"/>
    <col min="12288" max="12289" width="18.109375" customWidth="1"/>
    <col min="12290" max="12290" width="70.33203125" customWidth="1"/>
    <col min="12291" max="12291" width="16.109375" customWidth="1"/>
    <col min="12544" max="12545" width="18.109375" customWidth="1"/>
    <col min="12546" max="12546" width="70.33203125" customWidth="1"/>
    <col min="12547" max="12547" width="16.109375" customWidth="1"/>
    <col min="12800" max="12801" width="18.109375" customWidth="1"/>
    <col min="12802" max="12802" width="70.33203125" customWidth="1"/>
    <col min="12803" max="12803" width="16.109375" customWidth="1"/>
    <col min="13056" max="13057" width="18.109375" customWidth="1"/>
    <col min="13058" max="13058" width="70.33203125" customWidth="1"/>
    <col min="13059" max="13059" width="16.109375" customWidth="1"/>
    <col min="13312" max="13313" width="18.109375" customWidth="1"/>
    <col min="13314" max="13314" width="70.33203125" customWidth="1"/>
    <col min="13315" max="13315" width="16.109375" customWidth="1"/>
    <col min="13568" max="13569" width="18.109375" customWidth="1"/>
    <col min="13570" max="13570" width="70.33203125" customWidth="1"/>
    <col min="13571" max="13571" width="16.109375" customWidth="1"/>
    <col min="13824" max="13825" width="18.109375" customWidth="1"/>
    <col min="13826" max="13826" width="70.33203125" customWidth="1"/>
    <col min="13827" max="13827" width="16.109375" customWidth="1"/>
    <col min="14080" max="14081" width="18.109375" customWidth="1"/>
    <col min="14082" max="14082" width="70.33203125" customWidth="1"/>
    <col min="14083" max="14083" width="16.109375" customWidth="1"/>
    <col min="14336" max="14337" width="18.109375" customWidth="1"/>
    <col min="14338" max="14338" width="70.33203125" customWidth="1"/>
    <col min="14339" max="14339" width="16.109375" customWidth="1"/>
    <col min="14592" max="14593" width="18.109375" customWidth="1"/>
    <col min="14594" max="14594" width="70.33203125" customWidth="1"/>
    <col min="14595" max="14595" width="16.109375" customWidth="1"/>
    <col min="14848" max="14849" width="18.109375" customWidth="1"/>
    <col min="14850" max="14850" width="70.33203125" customWidth="1"/>
    <col min="14851" max="14851" width="16.109375" customWidth="1"/>
    <col min="15104" max="15105" width="18.109375" customWidth="1"/>
    <col min="15106" max="15106" width="70.33203125" customWidth="1"/>
    <col min="15107" max="15107" width="16.109375" customWidth="1"/>
    <col min="15360" max="15361" width="18.109375" customWidth="1"/>
    <col min="15362" max="15362" width="70.33203125" customWidth="1"/>
    <col min="15363" max="15363" width="16.109375" customWidth="1"/>
    <col min="15616" max="15617" width="18.109375" customWidth="1"/>
    <col min="15618" max="15618" width="70.33203125" customWidth="1"/>
    <col min="15619" max="15619" width="16.109375" customWidth="1"/>
    <col min="15872" max="15873" width="18.109375" customWidth="1"/>
    <col min="15874" max="15874" width="70.33203125" customWidth="1"/>
    <col min="15875" max="15875" width="16.109375" customWidth="1"/>
    <col min="16128" max="16129" width="18.109375" customWidth="1"/>
    <col min="16130" max="16130" width="70.33203125" customWidth="1"/>
    <col min="16131" max="16131" width="16.109375" customWidth="1"/>
  </cols>
  <sheetData>
    <row r="1" spans="1:6" x14ac:dyDescent="0.3">
      <c r="A1" s="1"/>
      <c r="C1" s="2"/>
      <c r="D1" s="15"/>
      <c r="E1" s="60" t="s">
        <v>48</v>
      </c>
      <c r="F1" s="60"/>
    </row>
    <row r="2" spans="1:6" x14ac:dyDescent="0.3">
      <c r="A2" s="3"/>
      <c r="C2" s="2"/>
      <c r="D2" s="15"/>
      <c r="E2" s="60" t="s">
        <v>52</v>
      </c>
      <c r="F2" s="60"/>
    </row>
    <row r="3" spans="1:6" x14ac:dyDescent="0.3">
      <c r="A3" s="3"/>
      <c r="C3" s="2"/>
      <c r="D3" s="15"/>
      <c r="E3" s="60" t="s">
        <v>0</v>
      </c>
      <c r="F3" s="60"/>
    </row>
    <row r="4" spans="1:6" ht="15" customHeight="1" x14ac:dyDescent="0.3">
      <c r="A4" s="4"/>
      <c r="C4" s="2"/>
      <c r="D4" s="15"/>
      <c r="E4" s="74" t="s">
        <v>54</v>
      </c>
      <c r="F4" s="74"/>
    </row>
    <row r="5" spans="1:6" x14ac:dyDescent="0.3">
      <c r="A5" s="4"/>
      <c r="C5" s="2"/>
      <c r="D5" s="15"/>
      <c r="E5" s="15"/>
    </row>
    <row r="6" spans="1:6" s="58" customFormat="1" ht="15.6" x14ac:dyDescent="0.3">
      <c r="A6" s="61" t="s">
        <v>53</v>
      </c>
      <c r="B6" s="61"/>
      <c r="C6" s="61"/>
      <c r="D6" s="61"/>
      <c r="E6" s="61"/>
      <c r="F6" s="61"/>
    </row>
    <row r="7" spans="1:6" s="58" customFormat="1" ht="15.6" x14ac:dyDescent="0.3">
      <c r="A7" s="61" t="s">
        <v>42</v>
      </c>
      <c r="B7" s="61"/>
      <c r="C7" s="61"/>
      <c r="D7" s="61"/>
      <c r="E7" s="61"/>
      <c r="F7" s="61"/>
    </row>
    <row r="8" spans="1:6" x14ac:dyDescent="0.3">
      <c r="A8" s="5">
        <v>15589000000</v>
      </c>
      <c r="B8" s="13"/>
      <c r="C8" s="13"/>
      <c r="D8" s="22"/>
      <c r="E8" s="22"/>
      <c r="F8" s="22"/>
    </row>
    <row r="9" spans="1:6" x14ac:dyDescent="0.3">
      <c r="A9" s="5" t="s">
        <v>1</v>
      </c>
      <c r="B9" s="13"/>
      <c r="C9" s="13"/>
      <c r="D9" s="22"/>
      <c r="E9" s="22"/>
      <c r="F9" s="22"/>
    </row>
    <row r="10" spans="1:6" ht="15.6" x14ac:dyDescent="0.3">
      <c r="A10" s="61" t="s">
        <v>2</v>
      </c>
      <c r="B10" s="61"/>
      <c r="C10" s="61"/>
      <c r="D10" s="61"/>
      <c r="E10" s="61"/>
      <c r="F10" s="61"/>
    </row>
    <row r="12" spans="1:6" s="7" customFormat="1" ht="67.8" customHeight="1" x14ac:dyDescent="0.3">
      <c r="A12" s="42" t="s">
        <v>3</v>
      </c>
      <c r="B12" s="63" t="s">
        <v>4</v>
      </c>
      <c r="C12" s="63"/>
      <c r="D12" s="18" t="s">
        <v>44</v>
      </c>
      <c r="E12" s="18" t="s">
        <v>43</v>
      </c>
      <c r="F12" s="18" t="s">
        <v>38</v>
      </c>
    </row>
    <row r="13" spans="1:6" ht="15.6" x14ac:dyDescent="0.3">
      <c r="A13" s="43">
        <v>1</v>
      </c>
      <c r="B13" s="64">
        <v>2</v>
      </c>
      <c r="C13" s="64"/>
      <c r="D13" s="23">
        <v>3</v>
      </c>
      <c r="E13" s="23">
        <v>4</v>
      </c>
      <c r="F13" s="23" t="s">
        <v>39</v>
      </c>
    </row>
    <row r="14" spans="1:6" ht="19.5" customHeight="1" x14ac:dyDescent="0.3">
      <c r="A14" s="67" t="s">
        <v>5</v>
      </c>
      <c r="B14" s="67"/>
      <c r="C14" s="67"/>
      <c r="D14" s="67"/>
      <c r="E14" s="67"/>
      <c r="F14" s="67"/>
    </row>
    <row r="15" spans="1:6" ht="15.6" x14ac:dyDescent="0.3">
      <c r="A15" s="30" t="s">
        <v>26</v>
      </c>
      <c r="B15" s="65" t="s">
        <v>27</v>
      </c>
      <c r="C15" s="65"/>
      <c r="D15" s="19">
        <f>D16</f>
        <v>126914500</v>
      </c>
      <c r="E15" s="19">
        <f>E16</f>
        <v>29760400</v>
      </c>
      <c r="F15" s="49">
        <f>E15/D15*100</f>
        <v>23.449172474382358</v>
      </c>
    </row>
    <row r="16" spans="1:6" ht="15.6" x14ac:dyDescent="0.3">
      <c r="A16" s="31" t="s">
        <v>28</v>
      </c>
      <c r="B16" s="62" t="s">
        <v>6</v>
      </c>
      <c r="C16" s="62"/>
      <c r="D16" s="20">
        <v>126914500</v>
      </c>
      <c r="E16" s="20">
        <v>29760400</v>
      </c>
      <c r="F16" s="50">
        <f t="shared" ref="F16:F27" si="0">E16/D16*100</f>
        <v>23.449172474382358</v>
      </c>
    </row>
    <row r="17" spans="1:8" ht="48" customHeight="1" x14ac:dyDescent="0.3">
      <c r="A17" s="30" t="s">
        <v>29</v>
      </c>
      <c r="B17" s="65" t="s">
        <v>7</v>
      </c>
      <c r="C17" s="65"/>
      <c r="D17" s="19">
        <f>D18</f>
        <v>1132828</v>
      </c>
      <c r="E17" s="19">
        <f>E18</f>
        <v>566400</v>
      </c>
      <c r="F17" s="49">
        <f t="shared" si="0"/>
        <v>49.998764154840806</v>
      </c>
    </row>
    <row r="18" spans="1:8" ht="15.6" x14ac:dyDescent="0.3">
      <c r="A18" s="31" t="s">
        <v>8</v>
      </c>
      <c r="B18" s="62" t="s">
        <v>9</v>
      </c>
      <c r="C18" s="62"/>
      <c r="D18" s="20">
        <v>1132828</v>
      </c>
      <c r="E18" s="20">
        <v>566400</v>
      </c>
      <c r="F18" s="50">
        <f t="shared" si="0"/>
        <v>49.998764154840806</v>
      </c>
    </row>
    <row r="19" spans="1:8" ht="65.400000000000006" customHeight="1" x14ac:dyDescent="0.3">
      <c r="A19" s="32">
        <v>41051200</v>
      </c>
      <c r="B19" s="66" t="s">
        <v>10</v>
      </c>
      <c r="C19" s="66"/>
      <c r="D19" s="19">
        <f>D20</f>
        <v>160734</v>
      </c>
      <c r="E19" s="19">
        <f>E20</f>
        <v>80367</v>
      </c>
      <c r="F19" s="49">
        <f t="shared" si="0"/>
        <v>50</v>
      </c>
    </row>
    <row r="20" spans="1:8" ht="15.6" x14ac:dyDescent="0.3">
      <c r="A20" s="31" t="s">
        <v>8</v>
      </c>
      <c r="B20" s="62" t="s">
        <v>9</v>
      </c>
      <c r="C20" s="62"/>
      <c r="D20" s="20">
        <v>160734</v>
      </c>
      <c r="E20" s="20">
        <v>80367</v>
      </c>
      <c r="F20" s="50">
        <f t="shared" si="0"/>
        <v>50</v>
      </c>
    </row>
    <row r="21" spans="1:8" ht="15.6" x14ac:dyDescent="0.3">
      <c r="A21" s="30" t="s">
        <v>30</v>
      </c>
      <c r="B21" s="65" t="s">
        <v>11</v>
      </c>
      <c r="C21" s="65"/>
      <c r="D21" s="19">
        <f>D22+D23+D25</f>
        <v>3534856</v>
      </c>
      <c r="E21" s="19">
        <f>E22+E23+E25</f>
        <v>744171.32000000007</v>
      </c>
      <c r="F21" s="49">
        <f t="shared" si="0"/>
        <v>21.05238006866475</v>
      </c>
      <c r="H21" s="16"/>
    </row>
    <row r="22" spans="1:8" ht="15.75" customHeight="1" x14ac:dyDescent="0.3">
      <c r="A22" s="31" t="s">
        <v>8</v>
      </c>
      <c r="B22" s="62" t="s">
        <v>9</v>
      </c>
      <c r="C22" s="62"/>
      <c r="D22" s="20">
        <v>586256</v>
      </c>
      <c r="E22" s="20">
        <v>79171.320000000007</v>
      </c>
      <c r="F22" s="50">
        <f t="shared" si="0"/>
        <v>13.504564558827544</v>
      </c>
      <c r="H22" s="16"/>
    </row>
    <row r="23" spans="1:8" ht="15.6" x14ac:dyDescent="0.3">
      <c r="A23" s="31" t="s">
        <v>31</v>
      </c>
      <c r="B23" s="62" t="s">
        <v>25</v>
      </c>
      <c r="C23" s="62"/>
      <c r="D23" s="20">
        <f t="shared" ref="D23:E23" si="1">D24</f>
        <v>500000</v>
      </c>
      <c r="E23" s="20">
        <f t="shared" si="1"/>
        <v>50000</v>
      </c>
      <c r="F23" s="50">
        <f t="shared" si="0"/>
        <v>10</v>
      </c>
    </row>
    <row r="24" spans="1:8" s="9" customFormat="1" ht="146.4" customHeight="1" x14ac:dyDescent="0.3">
      <c r="A24" s="24"/>
      <c r="B24" s="69" t="s">
        <v>49</v>
      </c>
      <c r="C24" s="69"/>
      <c r="D24" s="14">
        <v>500000</v>
      </c>
      <c r="E24" s="14">
        <v>50000</v>
      </c>
      <c r="F24" s="51">
        <f t="shared" si="0"/>
        <v>10</v>
      </c>
    </row>
    <row r="25" spans="1:8" ht="33" customHeight="1" x14ac:dyDescent="0.3">
      <c r="A25" s="31" t="s">
        <v>32</v>
      </c>
      <c r="B25" s="62" t="s">
        <v>33</v>
      </c>
      <c r="C25" s="62"/>
      <c r="D25" s="20">
        <f t="shared" ref="D25:E25" si="2">D26+D27</f>
        <v>2448600</v>
      </c>
      <c r="E25" s="20">
        <f t="shared" si="2"/>
        <v>615000</v>
      </c>
      <c r="F25" s="50">
        <f t="shared" si="0"/>
        <v>25.116393040921341</v>
      </c>
    </row>
    <row r="26" spans="1:8" s="9" customFormat="1" ht="144.6" customHeight="1" x14ac:dyDescent="0.3">
      <c r="A26" s="24"/>
      <c r="B26" s="69" t="s">
        <v>50</v>
      </c>
      <c r="C26" s="69"/>
      <c r="D26" s="14">
        <v>1500000</v>
      </c>
      <c r="E26" s="14">
        <v>375000</v>
      </c>
      <c r="F26" s="51">
        <f t="shared" si="0"/>
        <v>25</v>
      </c>
    </row>
    <row r="27" spans="1:8" s="9" customFormat="1" ht="134.4" customHeight="1" x14ac:dyDescent="0.3">
      <c r="A27" s="24"/>
      <c r="B27" s="69" t="s">
        <v>51</v>
      </c>
      <c r="C27" s="69"/>
      <c r="D27" s="14">
        <v>948600</v>
      </c>
      <c r="E27" s="14">
        <v>240000</v>
      </c>
      <c r="F27" s="51">
        <f t="shared" si="0"/>
        <v>25.300442757748261</v>
      </c>
    </row>
    <row r="28" spans="1:8" ht="19.5" customHeight="1" x14ac:dyDescent="0.3">
      <c r="A28" s="67" t="s">
        <v>12</v>
      </c>
      <c r="B28" s="67"/>
      <c r="C28" s="67"/>
      <c r="D28" s="67"/>
      <c r="E28" s="67"/>
      <c r="F28" s="67"/>
    </row>
    <row r="29" spans="1:8" ht="15.6" x14ac:dyDescent="0.3">
      <c r="A29" s="31"/>
      <c r="B29" s="70"/>
      <c r="C29" s="71"/>
      <c r="D29" s="48"/>
      <c r="E29" s="35"/>
      <c r="F29" s="53"/>
    </row>
    <row r="30" spans="1:8" s="58" customFormat="1" ht="15.6" x14ac:dyDescent="0.3">
      <c r="A30" s="56" t="s">
        <v>13</v>
      </c>
      <c r="B30" s="72" t="s">
        <v>14</v>
      </c>
      <c r="C30" s="72"/>
      <c r="D30" s="19">
        <f>D31+D32</f>
        <v>131742918</v>
      </c>
      <c r="E30" s="19">
        <f>E31+E32</f>
        <v>31151338.32</v>
      </c>
      <c r="F30" s="55">
        <f>E30/D30*100</f>
        <v>23.645550586635707</v>
      </c>
      <c r="H30" s="59"/>
    </row>
    <row r="31" spans="1:8" s="58" customFormat="1" ht="15.6" x14ac:dyDescent="0.3">
      <c r="A31" s="56" t="s">
        <v>13</v>
      </c>
      <c r="B31" s="73" t="s">
        <v>15</v>
      </c>
      <c r="C31" s="73"/>
      <c r="D31" s="19">
        <f>D15+D17+D19+D21</f>
        <v>131742918</v>
      </c>
      <c r="E31" s="19">
        <f>E15+E17+E19+E21</f>
        <v>31151338.32</v>
      </c>
      <c r="F31" s="52">
        <f t="shared" ref="F31" si="3">E31/D31*100</f>
        <v>23.645550586635707</v>
      </c>
    </row>
    <row r="32" spans="1:8" s="58" customFormat="1" ht="15.6" x14ac:dyDescent="0.3">
      <c r="A32" s="56" t="s">
        <v>13</v>
      </c>
      <c r="B32" s="73" t="s">
        <v>16</v>
      </c>
      <c r="C32" s="73"/>
      <c r="D32" s="19">
        <f>D29</f>
        <v>0</v>
      </c>
      <c r="E32" s="19">
        <f>E29</f>
        <v>0</v>
      </c>
      <c r="F32" s="52">
        <v>0</v>
      </c>
    </row>
    <row r="33" spans="1:6" ht="15.6" x14ac:dyDescent="0.3">
      <c r="A33" s="33"/>
      <c r="B33" s="33"/>
      <c r="C33" s="33"/>
      <c r="D33" s="34"/>
      <c r="E33" s="34"/>
      <c r="F33" s="34"/>
    </row>
    <row r="34" spans="1:6" ht="15.6" x14ac:dyDescent="0.3">
      <c r="A34" s="61" t="s">
        <v>17</v>
      </c>
      <c r="B34" s="61"/>
      <c r="C34" s="61"/>
      <c r="D34" s="61"/>
      <c r="E34" s="61"/>
      <c r="F34" s="61"/>
    </row>
    <row r="35" spans="1:6" ht="15.6" x14ac:dyDescent="0.3">
      <c r="A35" s="33"/>
      <c r="B35" s="33"/>
      <c r="C35" s="33"/>
      <c r="D35" s="33"/>
      <c r="E35" s="33"/>
      <c r="F35" s="33"/>
    </row>
    <row r="36" spans="1:6" s="7" customFormat="1" ht="105.75" customHeight="1" x14ac:dyDescent="0.3">
      <c r="A36" s="6" t="s">
        <v>18</v>
      </c>
      <c r="B36" s="6" t="s">
        <v>19</v>
      </c>
      <c r="C36" s="6" t="s">
        <v>20</v>
      </c>
      <c r="D36" s="18" t="s">
        <v>45</v>
      </c>
      <c r="E36" s="18" t="s">
        <v>46</v>
      </c>
      <c r="F36" s="17" t="s">
        <v>38</v>
      </c>
    </row>
    <row r="37" spans="1:6" ht="15.6" x14ac:dyDescent="0.3">
      <c r="A37" s="43">
        <v>1</v>
      </c>
      <c r="B37" s="43">
        <v>2</v>
      </c>
      <c r="C37" s="43">
        <v>3</v>
      </c>
      <c r="D37" s="43">
        <v>4</v>
      </c>
      <c r="E37" s="43">
        <v>5</v>
      </c>
      <c r="F37" s="23" t="s">
        <v>40</v>
      </c>
    </row>
    <row r="38" spans="1:6" ht="19.5" customHeight="1" x14ac:dyDescent="0.3">
      <c r="A38" s="67" t="s">
        <v>21</v>
      </c>
      <c r="B38" s="67"/>
      <c r="C38" s="67"/>
      <c r="D38" s="67"/>
      <c r="E38" s="67"/>
      <c r="F38" s="67"/>
    </row>
    <row r="39" spans="1:6" ht="15.6" x14ac:dyDescent="0.3">
      <c r="A39" s="25" t="s">
        <v>34</v>
      </c>
      <c r="B39" s="25" t="s">
        <v>35</v>
      </c>
      <c r="C39" s="45" t="s">
        <v>22</v>
      </c>
      <c r="D39" s="38">
        <f>D40</f>
        <v>10294700</v>
      </c>
      <c r="E39" s="38">
        <f>E40</f>
        <v>2573700</v>
      </c>
      <c r="F39" s="36">
        <f>E39/D39*100</f>
        <v>25.000242843404859</v>
      </c>
    </row>
    <row r="40" spans="1:6" ht="15.6" x14ac:dyDescent="0.3">
      <c r="A40" s="47" t="s">
        <v>28</v>
      </c>
      <c r="B40" s="47" t="s">
        <v>35</v>
      </c>
      <c r="C40" s="44" t="s">
        <v>6</v>
      </c>
      <c r="D40" s="39">
        <v>10294700</v>
      </c>
      <c r="E40" s="39">
        <v>2573700</v>
      </c>
      <c r="F40" s="37">
        <f t="shared" ref="F40:F51" si="4">E40/D40*100</f>
        <v>25.000242843404859</v>
      </c>
    </row>
    <row r="41" spans="1:6" s="10" customFormat="1" ht="31.2" x14ac:dyDescent="0.3">
      <c r="A41" s="26">
        <v>3719770</v>
      </c>
      <c r="B41" s="25">
        <v>9770</v>
      </c>
      <c r="C41" s="46" t="s">
        <v>11</v>
      </c>
      <c r="D41" s="38">
        <f>D42+D43</f>
        <v>1180000</v>
      </c>
      <c r="E41" s="38">
        <f>E42+E43</f>
        <v>1180000</v>
      </c>
      <c r="F41" s="36">
        <f t="shared" si="4"/>
        <v>100</v>
      </c>
    </row>
    <row r="42" spans="1:6" ht="31.2" x14ac:dyDescent="0.3">
      <c r="A42" s="31" t="s">
        <v>8</v>
      </c>
      <c r="B42" s="27">
        <v>9770</v>
      </c>
      <c r="C42" s="28" t="s">
        <v>9</v>
      </c>
      <c r="D42" s="39">
        <v>980000</v>
      </c>
      <c r="E42" s="39">
        <v>980000</v>
      </c>
      <c r="F42" s="37">
        <f t="shared" si="4"/>
        <v>100</v>
      </c>
    </row>
    <row r="43" spans="1:6" s="8" customFormat="1" ht="39" customHeight="1" x14ac:dyDescent="0.3">
      <c r="A43" s="31">
        <v>2155300000</v>
      </c>
      <c r="B43" s="27">
        <v>9770</v>
      </c>
      <c r="C43" s="28" t="s">
        <v>47</v>
      </c>
      <c r="D43" s="40">
        <v>200000</v>
      </c>
      <c r="E43" s="39">
        <v>200000</v>
      </c>
      <c r="F43" s="37">
        <f t="shared" si="4"/>
        <v>100</v>
      </c>
    </row>
    <row r="44" spans="1:6" ht="69" customHeight="1" x14ac:dyDescent="0.3">
      <c r="A44" s="26">
        <v>3719800</v>
      </c>
      <c r="B44" s="26">
        <v>9800</v>
      </c>
      <c r="C44" s="29" t="s">
        <v>23</v>
      </c>
      <c r="D44" s="38">
        <f>D45</f>
        <v>6706750</v>
      </c>
      <c r="E44" s="38">
        <f t="shared" ref="E44" si="5">E45</f>
        <v>6006750</v>
      </c>
      <c r="F44" s="36">
        <f t="shared" si="4"/>
        <v>89.562753941924171</v>
      </c>
    </row>
    <row r="45" spans="1:6" ht="15.6" x14ac:dyDescent="0.3">
      <c r="A45" s="47" t="s">
        <v>28</v>
      </c>
      <c r="B45" s="27">
        <v>9800</v>
      </c>
      <c r="C45" s="44" t="s">
        <v>6</v>
      </c>
      <c r="D45" s="54">
        <v>6706750</v>
      </c>
      <c r="E45" s="39">
        <v>6006750</v>
      </c>
      <c r="F45" s="37">
        <f t="shared" si="4"/>
        <v>89.562753941924171</v>
      </c>
    </row>
    <row r="46" spans="1:6" s="8" customFormat="1" ht="15.75" customHeight="1" x14ac:dyDescent="0.3">
      <c r="A46" s="68" t="s">
        <v>24</v>
      </c>
      <c r="B46" s="68"/>
      <c r="C46" s="68"/>
      <c r="D46" s="68"/>
      <c r="E46" s="68"/>
      <c r="F46" s="68"/>
    </row>
    <row r="47" spans="1:6" s="8" customFormat="1" ht="67.2" customHeight="1" x14ac:dyDescent="0.3">
      <c r="A47" s="26">
        <v>3719800</v>
      </c>
      <c r="B47" s="26">
        <v>9800</v>
      </c>
      <c r="C47" s="29" t="s">
        <v>23</v>
      </c>
      <c r="D47" s="38">
        <f>D48</f>
        <v>790250</v>
      </c>
      <c r="E47" s="38">
        <f t="shared" ref="E47" si="6">E48</f>
        <v>790250</v>
      </c>
      <c r="F47" s="36">
        <f t="shared" si="4"/>
        <v>100</v>
      </c>
    </row>
    <row r="48" spans="1:6" s="8" customFormat="1" ht="15.6" x14ac:dyDescent="0.3">
      <c r="A48" s="47" t="s">
        <v>28</v>
      </c>
      <c r="B48" s="27">
        <v>9800</v>
      </c>
      <c r="C48" s="44" t="s">
        <v>6</v>
      </c>
      <c r="D48" s="54">
        <v>790250</v>
      </c>
      <c r="E48" s="41">
        <v>790250</v>
      </c>
      <c r="F48" s="37">
        <f t="shared" si="4"/>
        <v>100</v>
      </c>
    </row>
    <row r="49" spans="1:6" s="10" customFormat="1" ht="31.2" x14ac:dyDescent="0.3">
      <c r="A49" s="30" t="s">
        <v>36</v>
      </c>
      <c r="B49" s="30" t="s">
        <v>36</v>
      </c>
      <c r="C49" s="45" t="s">
        <v>37</v>
      </c>
      <c r="D49" s="38">
        <f>D50+D51</f>
        <v>18971700</v>
      </c>
      <c r="E49" s="38">
        <f t="shared" ref="E49" si="7">E50+E51</f>
        <v>10550700</v>
      </c>
      <c r="F49" s="36">
        <f t="shared" si="4"/>
        <v>55.612833852527707</v>
      </c>
    </row>
    <row r="50" spans="1:6" s="10" customFormat="1" ht="15.6" x14ac:dyDescent="0.3">
      <c r="A50" s="30" t="s">
        <v>36</v>
      </c>
      <c r="B50" s="30" t="s">
        <v>36</v>
      </c>
      <c r="C50" s="57" t="s">
        <v>15</v>
      </c>
      <c r="D50" s="38">
        <f>D39+D41+D44</f>
        <v>18181450</v>
      </c>
      <c r="E50" s="38">
        <f>E39+E41+E44</f>
        <v>9760450</v>
      </c>
      <c r="F50" s="36">
        <f t="shared" si="4"/>
        <v>53.683562092132362</v>
      </c>
    </row>
    <row r="51" spans="1:6" s="10" customFormat="1" ht="15.6" x14ac:dyDescent="0.3">
      <c r="A51" s="30" t="s">
        <v>36</v>
      </c>
      <c r="B51" s="30" t="s">
        <v>36</v>
      </c>
      <c r="C51" s="57" t="s">
        <v>16</v>
      </c>
      <c r="D51" s="38">
        <f>D48</f>
        <v>790250</v>
      </c>
      <c r="E51" s="38">
        <f>E48</f>
        <v>790250</v>
      </c>
      <c r="F51" s="36">
        <f t="shared" si="4"/>
        <v>100</v>
      </c>
    </row>
    <row r="53" spans="1:6" s="13" customFormat="1" ht="15.6" x14ac:dyDescent="0.3">
      <c r="A53" s="11"/>
      <c r="B53" s="11" t="s">
        <v>41</v>
      </c>
      <c r="C53" s="12"/>
      <c r="D53" s="21"/>
      <c r="E53" s="21"/>
    </row>
  </sheetData>
  <mergeCells count="31">
    <mergeCell ref="A46:F46"/>
    <mergeCell ref="A28:F28"/>
    <mergeCell ref="B24:C24"/>
    <mergeCell ref="B26:C26"/>
    <mergeCell ref="B27:C27"/>
    <mergeCell ref="A38:F38"/>
    <mergeCell ref="B29:C29"/>
    <mergeCell ref="B30:C30"/>
    <mergeCell ref="B31:C31"/>
    <mergeCell ref="B32:C32"/>
    <mergeCell ref="A34:F34"/>
    <mergeCell ref="A7:F7"/>
    <mergeCell ref="B25:C25"/>
    <mergeCell ref="A10:F10"/>
    <mergeCell ref="B12:C12"/>
    <mergeCell ref="B13:C13"/>
    <mergeCell ref="B17:C17"/>
    <mergeCell ref="B18:C18"/>
    <mergeCell ref="B19:C19"/>
    <mergeCell ref="A14:F14"/>
    <mergeCell ref="B15:C15"/>
    <mergeCell ref="B16:C16"/>
    <mergeCell ref="B21:C21"/>
    <mergeCell ref="B22:C22"/>
    <mergeCell ref="B20:C20"/>
    <mergeCell ref="B23:C23"/>
    <mergeCell ref="E1:F1"/>
    <mergeCell ref="E2:F2"/>
    <mergeCell ref="E3:F3"/>
    <mergeCell ref="E4:F4"/>
    <mergeCell ref="A6:F6"/>
  </mergeCells>
  <pageMargins left="0.39370078740157483" right="0.31496062992125984" top="0.59055118110236227" bottom="0.19685039370078741" header="0.39370078740157483" footer="0.19685039370078741"/>
  <pageSetup paperSize="9" scale="72" fitToHeight="6" orientation="portrait" r:id="rId1"/>
  <rowBreaks count="1" manualBreakCount="1">
    <brk id="32"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Лист1</vt:lpstr>
      <vt:lpstr>Лист1!Область_друку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220FU6</dc:creator>
  <cp:lastModifiedBy>Admin</cp:lastModifiedBy>
  <cp:lastPrinted>2023-04-25T13:28:28Z</cp:lastPrinted>
  <dcterms:created xsi:type="dcterms:W3CDTF">2021-10-22T11:16:55Z</dcterms:created>
  <dcterms:modified xsi:type="dcterms:W3CDTF">2023-05-22T06:45:11Z</dcterms:modified>
</cp:coreProperties>
</file>