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3" sheetId="11" r:id="rId1"/>
  </sheets>
  <definedNames>
    <definedName name="_xlnm.Print_Titles" localSheetId="0">'2023'!$11:$13</definedName>
    <definedName name="_xlnm.Print_Area" localSheetId="0">'2023'!$A$1:$J$30</definedName>
  </definedNames>
  <calcPr calcId="152511"/>
</workbook>
</file>

<file path=xl/calcChain.xml><?xml version="1.0" encoding="utf-8"?>
<calcChain xmlns="http://schemas.openxmlformats.org/spreadsheetml/2006/main">
  <c r="H26" i="11" l="1"/>
  <c r="H28" i="11" l="1"/>
  <c r="H27" i="11"/>
  <c r="H31" i="11" s="1"/>
  <c r="G21" i="11"/>
  <c r="H23" i="11" l="1"/>
  <c r="H22" i="11" l="1"/>
  <c r="G24" i="11"/>
  <c r="H20" i="11"/>
  <c r="G23" i="11" l="1"/>
  <c r="G22" i="11" s="1"/>
  <c r="G28" i="11"/>
  <c r="G17" i="11" l="1"/>
  <c r="G27" i="11" s="1"/>
  <c r="H16" i="11" l="1"/>
  <c r="H15" i="11" l="1"/>
  <c r="H14" i="11" s="1"/>
  <c r="G16" i="11"/>
  <c r="H19" i="11" l="1"/>
  <c r="H25" i="11" s="1"/>
  <c r="H32" i="11" s="1"/>
  <c r="G20" i="11" l="1"/>
  <c r="G19" i="11" s="1"/>
  <c r="G18" i="11" l="1"/>
  <c r="G15" i="11" l="1"/>
  <c r="G14" i="11" s="1"/>
  <c r="G25" i="11" s="1"/>
  <c r="G32" i="11" s="1"/>
  <c r="G26" i="11"/>
  <c r="G31" i="11" s="1"/>
</calcChain>
</file>

<file path=xl/sharedStrings.xml><?xml version="1.0" encoding="utf-8"?>
<sst xmlns="http://schemas.openxmlformats.org/spreadsheetml/2006/main" count="68" uniqueCount="52">
  <si>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</si>
  <si>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</si>
  <si>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</si>
  <si>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</si>
  <si>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</si>
  <si>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Код Функціональної класифікації видатків та кредитування бюджету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</si>
  <si>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</si>
  <si>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</si>
  <si>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0810000</t>
  </si>
  <si>
    <t>0490</t>
  </si>
  <si>
    <t>3140</t>
  </si>
  <si>
    <t>1040</t>
  </si>
  <si>
    <t>7693</t>
  </si>
  <si>
    <t>3100000</t>
  </si>
  <si>
    <t>3110000</t>
  </si>
  <si>
    <t>3117693</t>
  </si>
  <si>
    <t>(код бюджету)</t>
  </si>
  <si>
    <t>(грн)</t>
  </si>
  <si>
    <t>УСЬОГО, в тому числі: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</si>
  <si>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</si>
  <si>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</si>
  <si>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міської програми</t>
  </si>
  <si>
    <t>Найменування головного розпорядника коштів міського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</si>
  <si>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Дата і номер документа, яким затверджено міську програму</t>
  </si>
  <si>
    <t>Інші заходи, пов'язані в економічною діяльністю</t>
  </si>
  <si>
    <t xml:space="preserve">до рішення </t>
  </si>
  <si>
    <t>Чорноморської міської ради</t>
  </si>
  <si>
    <t>Одеського району Одеської області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</si>
  <si>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</si>
  <si>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3242</t>
  </si>
  <si>
    <t>1090</t>
  </si>
  <si>
    <t>Інші заходи у сфері соціального захисту і соціального забезпечення</t>
  </si>
  <si>
    <t>0813242</t>
  </si>
  <si>
    <t>0813140</t>
  </si>
  <si>
    <t>1000000</t>
  </si>
  <si>
    <t>1010000</t>
  </si>
  <si>
    <t>Управління соціальної політики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</si>
  <si>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</si>
  <si>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Управління комунальної  власності  та земельних відносин Чорноморської міської ради Одеського району Одеської області</t>
  </si>
  <si>
    <t>04.02.2022р. 
№ 175-VIII</t>
  </si>
  <si>
    <t>Міська цільова програма відпочинку та оздоровлення дітей на 2022-2025 роки</t>
  </si>
  <si>
    <t>24.12.2020р.
№ 16-VIII  
(зі змінами)</t>
  </si>
  <si>
    <t>Начальник фінансового управління</t>
  </si>
  <si>
    <t>Ольга ЯКОВЕНКО</t>
  </si>
  <si>
    <t>Міська комплексна програма відпочинку та оздоровлення дітей на 2022-2025 роки</t>
  </si>
  <si>
    <t>Міська цільова програма фінансової підтримки комунальних підприємств Чорноморської міської ради Одеського району Одеської області на 2023 рік.</t>
  </si>
  <si>
    <t>20.12.2022р. 
№ 278-VIII
(зі змінами)</t>
  </si>
  <si>
    <t>від 02.06.2023р. №         - VIII</t>
  </si>
  <si>
    <t>Зміни до Розподілу витрат бюджету Чорноморської міської територіальної громади  на реалізацію міських програм у 2023 році</t>
  </si>
  <si>
    <t>1013140</t>
  </si>
  <si>
    <t xml:space="preserve">04.02.2022р. 
№ 175-VIII 
(зі змінами)
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</si>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</sst>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8" fillId="2" borderId="0" xfId="4" applyNumberFormat="1" applyFont="1" applyFill="1" applyAlignment="1" applyProtection="1">
      <alignment horizontal="center" vertical="center"/>
    </xf>
    <xf numFmtId="0" fontId="8" fillId="2" borderId="0" xfId="4" applyNumberFormat="1" applyFont="1" applyFill="1" applyAlignment="1" applyProtection="1">
      <alignment horizontal="left" vertical="center"/>
    </xf>
    <xf numFmtId="3" fontId="8" fillId="2" borderId="0" xfId="4" applyNumberFormat="1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left" vertical="center"/>
    </xf>
    <xf numFmtId="3" fontId="8" fillId="2" borderId="0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3" fontId="8" fillId="2" borderId="0" xfId="4" applyNumberFormat="1" applyFont="1" applyFill="1" applyAlignment="1" applyProtection="1">
      <alignment horizontal="center"/>
    </xf>
    <xf numFmtId="3" fontId="0" fillId="2" borderId="0" xfId="0" applyNumberFormat="1" applyFill="1" applyAlignment="1">
      <alignment horizontal="center" vertical="center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3" fontId="2" fillId="2" borderId="0" xfId="0" applyNumberFormat="1" applyFont="1" applyFill="1"/>
    <xf numFmtId="0" fontId="4" fillId="2" borderId="1" xfId="0" applyFont="1" applyFill="1" applyBorder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/>
    <xf numFmtId="0" fontId="2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4" applyFont="1" applyFill="1" applyAlignment="1">
      <alignment horizontal="left" vertical="center"/>
    </xf>
    <xf numFmtId="0" fontId="6" fillId="2" borderId="1" xfId="4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 applyProtection="1">
      <alignment horizontal="center" vertical="center" wrapText="1"/>
    </xf>
    <xf numFmtId="0" fontId="2" fillId="2" borderId="0" xfId="4" applyFont="1" applyFill="1" applyAlignment="1">
      <alignment horizontal="right" vertic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12" fillId="2" borderId="0" xfId="7" applyFont="1" applyFill="1" applyAlignment="1" applyProtection="1">
      <alignment horizontal="left"/>
    </xf>
    <xf numFmtId="0" fontId="6" fillId="2" borderId="1" xfId="4" applyFont="1" applyFill="1" applyBorder="1" applyAlignment="1">
      <alignment horizont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8">
    <cellStyle name="Гиперссылка" xfId="7" builtinId="8"/>
    <cellStyle name="Обычный" xfId="0" builtinId="0"/>
    <cellStyle name="Обычный 11 2" xfId="5"/>
    <cellStyle name="Обычный 17 5 6" xfId="3"/>
    <cellStyle name="Обычный 2" xfId="6"/>
    <cellStyle name="Обычный 3" xfId="2"/>
    <cellStyle name="Обычный 3 2" xfId="4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zoomScale="78" zoomScaleNormal="60" zoomScaleSheetLayoutView="78" workbookViewId="0">
      <selection activeCell="A7" sqref="A7:J7"/>
    </sheetView>
  </sheetViews>
  <sheetFormatPr defaultColWidth="9.109375" defaultRowHeight="14.4" x14ac:dyDescent="0.3"/>
  <cols>
    <col min="1" max="1" width="13.5546875" style="20" customWidth="1"/>
    <col min="2" max="2" width="12.44140625" style="1" customWidth="1"/>
    <col min="3" max="3" width="14.44140625" style="20" customWidth="1"/>
    <col min="4" max="4" width="61.88671875" style="2" customWidth="1"/>
    <col min="5" max="5" width="58.88671875" style="21" customWidth="1"/>
    <col min="6" max="6" width="25" style="1" customWidth="1"/>
    <col min="7" max="7" width="17.109375" style="1" customWidth="1"/>
    <col min="8" max="8" width="19.33203125" style="1" customWidth="1"/>
    <col min="9" max="9" width="16.33203125" style="1" customWidth="1"/>
    <col min="10" max="10" width="22.6640625" style="1" customWidth="1"/>
    <col min="11" max="11" width="11.5546875" style="2" bestFit="1" customWidth="1"/>
    <col min="12" max="12" width="9.109375" style="2"/>
    <col min="13" max="13" width="12.5546875" style="2" bestFit="1" customWidth="1"/>
    <col min="14" max="16384" width="9.109375" style="2"/>
  </cols>
  <sheetData>
    <row r="1" spans="1:12" ht="15.6" x14ac:dyDescent="0.3">
      <c r="H1" s="58" t="s">
        <v>51</v>
      </c>
      <c r="I1" s="58"/>
      <c r="J1" s="58"/>
    </row>
    <row r="2" spans="1:12" ht="15.6" x14ac:dyDescent="0.3">
      <c r="H2" s="58" t="s">
        <v>25</v>
      </c>
      <c r="I2" s="58"/>
      <c r="J2" s="58"/>
    </row>
    <row r="3" spans="1:12" ht="15.6" x14ac:dyDescent="0.3">
      <c r="H3" s="58" t="s">
        <v>26</v>
      </c>
      <c r="I3" s="58"/>
      <c r="J3" s="58"/>
    </row>
    <row r="4" spans="1:12" ht="15.6" x14ac:dyDescent="0.3">
      <c r="H4" s="46" t="s">
        <v>27</v>
      </c>
      <c r="I4" s="46"/>
      <c r="J4" s="46"/>
    </row>
    <row r="5" spans="1:12" ht="15.6" x14ac:dyDescent="0.3">
      <c r="H5" s="59" t="s">
        <v>47</v>
      </c>
      <c r="I5" s="59"/>
      <c r="J5" s="59"/>
    </row>
    <row r="6" spans="1:12" ht="15.6" x14ac:dyDescent="0.3">
      <c r="A6" s="22"/>
      <c r="B6" s="5"/>
      <c r="C6" s="22"/>
      <c r="D6" s="22"/>
      <c r="E6" s="4"/>
      <c r="F6" s="3"/>
      <c r="G6" s="5"/>
      <c r="H6" s="63"/>
      <c r="I6" s="63"/>
      <c r="J6" s="63"/>
    </row>
    <row r="7" spans="1:12" ht="24" customHeight="1" x14ac:dyDescent="0.3">
      <c r="A7" s="62" t="s">
        <v>48</v>
      </c>
      <c r="B7" s="62"/>
      <c r="C7" s="62"/>
      <c r="D7" s="62"/>
      <c r="E7" s="62"/>
      <c r="F7" s="62"/>
      <c r="G7" s="62"/>
      <c r="H7" s="62"/>
      <c r="I7" s="62"/>
      <c r="J7" s="62"/>
    </row>
    <row r="8" spans="1:12" ht="18" x14ac:dyDescent="0.35">
      <c r="A8" s="66">
        <v>1558900000</v>
      </c>
      <c r="B8" s="66"/>
      <c r="C8" s="17"/>
      <c r="D8" s="6"/>
      <c r="E8" s="7"/>
      <c r="F8" s="16"/>
      <c r="G8" s="16"/>
      <c r="H8" s="16"/>
      <c r="I8" s="16"/>
      <c r="J8" s="16"/>
    </row>
    <row r="9" spans="1:12" x14ac:dyDescent="0.3">
      <c r="A9" s="18" t="s">
        <v>16</v>
      </c>
      <c r="B9" s="8"/>
      <c r="C9" s="18"/>
      <c r="D9" s="9"/>
      <c r="E9" s="10"/>
      <c r="F9" s="8"/>
      <c r="G9" s="8"/>
      <c r="H9" s="8"/>
      <c r="I9" s="8"/>
      <c r="J9" s="8"/>
    </row>
    <row r="10" spans="1:12" x14ac:dyDescent="0.3">
      <c r="A10" s="19"/>
      <c r="B10" s="11"/>
      <c r="C10" s="15"/>
      <c r="D10" s="11"/>
      <c r="E10" s="12"/>
      <c r="F10" s="11"/>
      <c r="G10" s="13"/>
      <c r="H10" s="13"/>
      <c r="I10" s="13"/>
      <c r="J10" s="14" t="s">
        <v>17</v>
      </c>
    </row>
    <row r="11" spans="1:12" x14ac:dyDescent="0.3">
      <c r="A11" s="67" t="s">
        <v>19</v>
      </c>
      <c r="B11" s="60" t="s">
        <v>20</v>
      </c>
      <c r="C11" s="67" t="s">
        <v>5</v>
      </c>
      <c r="D11" s="60" t="s">
        <v>22</v>
      </c>
      <c r="E11" s="64" t="s">
        <v>21</v>
      </c>
      <c r="F11" s="60" t="s">
        <v>23</v>
      </c>
      <c r="G11" s="61" t="s">
        <v>0</v>
      </c>
      <c r="H11" s="61" t="s">
        <v>1</v>
      </c>
      <c r="I11" s="61" t="s">
        <v>2</v>
      </c>
      <c r="J11" s="61"/>
    </row>
    <row r="12" spans="1:12" ht="63" customHeight="1" x14ac:dyDescent="0.3">
      <c r="A12" s="67"/>
      <c r="B12" s="60"/>
      <c r="C12" s="67"/>
      <c r="D12" s="60"/>
      <c r="E12" s="65"/>
      <c r="F12" s="60"/>
      <c r="G12" s="61"/>
      <c r="H12" s="61"/>
      <c r="I12" s="24" t="s">
        <v>3</v>
      </c>
      <c r="J12" s="24" t="s">
        <v>4</v>
      </c>
    </row>
    <row r="13" spans="1:12" s="1" customFormat="1" x14ac:dyDescent="0.25">
      <c r="A13" s="26">
        <v>1</v>
      </c>
      <c r="B13" s="53">
        <v>2</v>
      </c>
      <c r="C13" s="26">
        <v>3</v>
      </c>
      <c r="D13" s="25">
        <v>4</v>
      </c>
      <c r="E13" s="25">
        <v>5</v>
      </c>
      <c r="F13" s="25">
        <v>6</v>
      </c>
      <c r="G13" s="24">
        <v>7</v>
      </c>
      <c r="H13" s="24">
        <v>8</v>
      </c>
      <c r="I13" s="24">
        <v>9</v>
      </c>
      <c r="J13" s="24">
        <v>10</v>
      </c>
    </row>
    <row r="14" spans="1:12" s="37" customFormat="1" ht="24" customHeight="1" x14ac:dyDescent="0.3">
      <c r="A14" s="35" t="s">
        <v>7</v>
      </c>
      <c r="B14" s="35"/>
      <c r="C14" s="35"/>
      <c r="D14" s="68" t="s">
        <v>36</v>
      </c>
      <c r="E14" s="69"/>
      <c r="F14" s="36"/>
      <c r="G14" s="50">
        <f>G15</f>
        <v>-920000</v>
      </c>
      <c r="H14" s="50">
        <f>H15</f>
        <v>-920000</v>
      </c>
      <c r="I14" s="50"/>
      <c r="J14" s="50"/>
    </row>
    <row r="15" spans="1:12" s="37" customFormat="1" ht="24" customHeight="1" x14ac:dyDescent="0.3">
      <c r="A15" s="35" t="s">
        <v>8</v>
      </c>
      <c r="B15" s="35"/>
      <c r="C15" s="35"/>
      <c r="D15" s="68" t="s">
        <v>36</v>
      </c>
      <c r="E15" s="69"/>
      <c r="F15" s="36"/>
      <c r="G15" s="50">
        <f>SUM(G16:G18)</f>
        <v>-920000</v>
      </c>
      <c r="H15" s="50">
        <f>SUM(H16:H18)</f>
        <v>-920000</v>
      </c>
      <c r="I15" s="50"/>
      <c r="J15" s="50"/>
    </row>
    <row r="16" spans="1:12" s="33" customFormat="1" ht="70.2" hidden="1" customHeight="1" x14ac:dyDescent="0.3">
      <c r="A16" s="29" t="s">
        <v>33</v>
      </c>
      <c r="B16" s="29" t="s">
        <v>10</v>
      </c>
      <c r="C16" s="29" t="s">
        <v>11</v>
      </c>
      <c r="D16" s="30" t="s">
        <v>6</v>
      </c>
      <c r="E16" s="31" t="s">
        <v>40</v>
      </c>
      <c r="F16" s="32" t="s">
        <v>39</v>
      </c>
      <c r="G16" s="51">
        <f>H16+I16</f>
        <v>0</v>
      </c>
      <c r="H16" s="51">
        <f>1200000-537700-662300</f>
        <v>0</v>
      </c>
      <c r="I16" s="51"/>
      <c r="J16" s="51"/>
      <c r="L16" s="39"/>
    </row>
    <row r="17" spans="1:12" s="33" customFormat="1" ht="62.4" x14ac:dyDescent="0.3">
      <c r="A17" s="34" t="s">
        <v>33</v>
      </c>
      <c r="B17" s="32">
        <v>3140</v>
      </c>
      <c r="C17" s="29" t="s">
        <v>11</v>
      </c>
      <c r="D17" s="30" t="s">
        <v>6</v>
      </c>
      <c r="E17" s="31" t="s">
        <v>40</v>
      </c>
      <c r="F17" s="32" t="s">
        <v>50</v>
      </c>
      <c r="G17" s="51">
        <f>H17+I17</f>
        <v>-1200000</v>
      </c>
      <c r="H17" s="51">
        <v>-1200000</v>
      </c>
      <c r="I17" s="51"/>
      <c r="J17" s="51"/>
      <c r="L17" s="39"/>
    </row>
    <row r="18" spans="1:12" s="42" customFormat="1" ht="46.8" x14ac:dyDescent="0.3">
      <c r="A18" s="29" t="s">
        <v>32</v>
      </c>
      <c r="B18" s="29" t="s">
        <v>29</v>
      </c>
      <c r="C18" s="29" t="s">
        <v>30</v>
      </c>
      <c r="D18" s="40" t="s">
        <v>31</v>
      </c>
      <c r="E18" s="31" t="s">
        <v>28</v>
      </c>
      <c r="F18" s="32" t="s">
        <v>41</v>
      </c>
      <c r="G18" s="51">
        <f t="shared" ref="G18" si="0">H18+I18</f>
        <v>280000</v>
      </c>
      <c r="H18" s="51">
        <v>280000</v>
      </c>
      <c r="I18" s="51"/>
      <c r="J18" s="51"/>
      <c r="K18" s="41"/>
    </row>
    <row r="19" spans="1:12" s="37" customFormat="1" ht="18.600000000000001" customHeight="1" x14ac:dyDescent="0.3">
      <c r="A19" s="35" t="s">
        <v>34</v>
      </c>
      <c r="B19" s="35"/>
      <c r="C19" s="35"/>
      <c r="D19" s="68" t="s">
        <v>37</v>
      </c>
      <c r="E19" s="69"/>
      <c r="F19" s="36"/>
      <c r="G19" s="50">
        <f>G20</f>
        <v>120000</v>
      </c>
      <c r="H19" s="50">
        <f>H20</f>
        <v>120000</v>
      </c>
      <c r="I19" s="50"/>
      <c r="J19" s="50"/>
    </row>
    <row r="20" spans="1:12" s="37" customFormat="1" ht="18.600000000000001" customHeight="1" x14ac:dyDescent="0.3">
      <c r="A20" s="35" t="s">
        <v>35</v>
      </c>
      <c r="B20" s="35"/>
      <c r="C20" s="35"/>
      <c r="D20" s="68" t="s">
        <v>37</v>
      </c>
      <c r="E20" s="69"/>
      <c r="F20" s="36"/>
      <c r="G20" s="50">
        <f>SUM(G21:G21)</f>
        <v>120000</v>
      </c>
      <c r="H20" s="50">
        <f>SUM(H21:H21)</f>
        <v>120000</v>
      </c>
      <c r="I20" s="50"/>
      <c r="J20" s="50"/>
    </row>
    <row r="21" spans="1:12" s="33" customFormat="1" ht="62.4" x14ac:dyDescent="0.3">
      <c r="A21" s="34" t="s">
        <v>49</v>
      </c>
      <c r="B21" s="32">
        <v>3140</v>
      </c>
      <c r="C21" s="29" t="s">
        <v>11</v>
      </c>
      <c r="D21" s="30" t="s">
        <v>6</v>
      </c>
      <c r="E21" s="31" t="s">
        <v>40</v>
      </c>
      <c r="F21" s="32" t="s">
        <v>50</v>
      </c>
      <c r="G21" s="51">
        <f>H21+I21</f>
        <v>120000</v>
      </c>
      <c r="H21" s="51">
        <v>120000</v>
      </c>
      <c r="I21" s="51"/>
      <c r="J21" s="51"/>
      <c r="L21" s="39"/>
    </row>
    <row r="22" spans="1:12" s="37" customFormat="1" ht="35.4" customHeight="1" x14ac:dyDescent="0.3">
      <c r="A22" s="35" t="s">
        <v>13</v>
      </c>
      <c r="B22" s="35"/>
      <c r="C22" s="35"/>
      <c r="D22" s="68" t="s">
        <v>38</v>
      </c>
      <c r="E22" s="69"/>
      <c r="F22" s="36"/>
      <c r="G22" s="50">
        <f>G23</f>
        <v>800000</v>
      </c>
      <c r="H22" s="50">
        <f>H23</f>
        <v>800000</v>
      </c>
      <c r="I22" s="50"/>
      <c r="J22" s="50"/>
    </row>
    <row r="23" spans="1:12" s="37" customFormat="1" ht="35.4" customHeight="1" x14ac:dyDescent="0.3">
      <c r="A23" s="35" t="s">
        <v>14</v>
      </c>
      <c r="B23" s="35"/>
      <c r="C23" s="35"/>
      <c r="D23" s="68" t="s">
        <v>38</v>
      </c>
      <c r="E23" s="69"/>
      <c r="F23" s="36"/>
      <c r="G23" s="50">
        <f>SUM(G24:G24)</f>
        <v>800000</v>
      </c>
      <c r="H23" s="50">
        <f>SUM(H24:H24)</f>
        <v>800000</v>
      </c>
      <c r="I23" s="50"/>
      <c r="J23" s="50"/>
    </row>
    <row r="24" spans="1:12" s="33" customFormat="1" ht="46.8" x14ac:dyDescent="0.3">
      <c r="A24" s="29" t="s">
        <v>15</v>
      </c>
      <c r="B24" s="29" t="s">
        <v>12</v>
      </c>
      <c r="C24" s="29" t="s">
        <v>9</v>
      </c>
      <c r="D24" s="38" t="s">
        <v>24</v>
      </c>
      <c r="E24" s="31" t="s">
        <v>45</v>
      </c>
      <c r="F24" s="32" t="s">
        <v>46</v>
      </c>
      <c r="G24" s="51">
        <f>H24+I24</f>
        <v>800000</v>
      </c>
      <c r="H24" s="51">
        <v>800000</v>
      </c>
      <c r="I24" s="51"/>
      <c r="J24" s="51"/>
    </row>
    <row r="25" spans="1:12" s="37" customFormat="1" ht="27" customHeight="1" x14ac:dyDescent="0.3">
      <c r="A25" s="36"/>
      <c r="B25" s="36"/>
      <c r="C25" s="36"/>
      <c r="D25" s="70" t="s">
        <v>18</v>
      </c>
      <c r="E25" s="71"/>
      <c r="F25" s="36"/>
      <c r="G25" s="50">
        <f>G14+G19+G22</f>
        <v>0</v>
      </c>
      <c r="H25" s="50">
        <f>H14+H19+H22</f>
        <v>0</v>
      </c>
      <c r="I25" s="36"/>
      <c r="J25" s="36"/>
    </row>
    <row r="26" spans="1:12" s="33" customFormat="1" ht="46.8" x14ac:dyDescent="0.3">
      <c r="A26" s="45">
        <v>6</v>
      </c>
      <c r="B26" s="45"/>
      <c r="C26" s="45"/>
      <c r="D26" s="47"/>
      <c r="E26" s="31" t="s">
        <v>28</v>
      </c>
      <c r="F26" s="32" t="s">
        <v>41</v>
      </c>
      <c r="G26" s="51">
        <f>G18</f>
        <v>280000</v>
      </c>
      <c r="H26" s="51">
        <f>H18</f>
        <v>280000</v>
      </c>
      <c r="I26" s="51"/>
      <c r="J26" s="51"/>
      <c r="K26" s="48"/>
    </row>
    <row r="27" spans="1:12" s="33" customFormat="1" ht="62.4" x14ac:dyDescent="0.3">
      <c r="A27" s="45">
        <v>14</v>
      </c>
      <c r="B27" s="45"/>
      <c r="C27" s="45"/>
      <c r="D27" s="47"/>
      <c r="E27" s="43" t="s">
        <v>44</v>
      </c>
      <c r="F27" s="32" t="s">
        <v>50</v>
      </c>
      <c r="G27" s="51">
        <f>G17+G21</f>
        <v>-1080000</v>
      </c>
      <c r="H27" s="51">
        <f>H17+H21</f>
        <v>-1080000</v>
      </c>
      <c r="I27" s="51"/>
      <c r="J27" s="51"/>
      <c r="K27" s="48"/>
    </row>
    <row r="28" spans="1:12" s="33" customFormat="1" ht="46.8" x14ac:dyDescent="0.3">
      <c r="A28" s="45">
        <v>20</v>
      </c>
      <c r="B28" s="45"/>
      <c r="C28" s="45"/>
      <c r="D28" s="47"/>
      <c r="E28" s="43" t="s">
        <v>45</v>
      </c>
      <c r="F28" s="32" t="s">
        <v>46</v>
      </c>
      <c r="G28" s="51">
        <f>G24</f>
        <v>800000</v>
      </c>
      <c r="H28" s="51">
        <f>H24</f>
        <v>800000</v>
      </c>
      <c r="I28" s="51"/>
      <c r="J28" s="51"/>
      <c r="K28" s="48"/>
    </row>
    <row r="29" spans="1:12" s="33" customFormat="1" ht="15.6" x14ac:dyDescent="0.3">
      <c r="A29" s="54"/>
      <c r="B29" s="54"/>
      <c r="C29" s="54"/>
      <c r="D29" s="55"/>
      <c r="E29" s="27"/>
      <c r="F29" s="56"/>
      <c r="G29" s="57"/>
      <c r="H29" s="57"/>
      <c r="I29" s="57"/>
      <c r="J29" s="57"/>
      <c r="K29" s="48"/>
    </row>
    <row r="30" spans="1:12" s="44" customFormat="1" ht="40.200000000000003" customHeight="1" x14ac:dyDescent="0.3">
      <c r="A30" s="49"/>
      <c r="B30" s="49"/>
      <c r="C30" s="49"/>
      <c r="D30" s="44" t="s">
        <v>42</v>
      </c>
      <c r="E30" s="27"/>
      <c r="F30" s="49" t="s">
        <v>43</v>
      </c>
      <c r="G30" s="49"/>
      <c r="H30" s="49"/>
      <c r="I30" s="49"/>
      <c r="J30" s="49"/>
    </row>
    <row r="31" spans="1:12" ht="15" customHeight="1" x14ac:dyDescent="0.3">
      <c r="E31" s="27"/>
      <c r="G31" s="52">
        <f>SUM(G26:G30)</f>
        <v>0</v>
      </c>
      <c r="H31" s="52">
        <f>SUM(H26:H30)</f>
        <v>0</v>
      </c>
      <c r="I31" s="52"/>
      <c r="J31" s="52"/>
    </row>
    <row r="32" spans="1:12" ht="15" customHeight="1" x14ac:dyDescent="0.3">
      <c r="E32" s="27"/>
      <c r="G32" s="52">
        <f>G25-G31</f>
        <v>0</v>
      </c>
      <c r="H32" s="52">
        <f>H25-H31</f>
        <v>0</v>
      </c>
      <c r="I32" s="52"/>
      <c r="J32" s="52"/>
    </row>
    <row r="33" spans="5:10" ht="15" customHeight="1" x14ac:dyDescent="0.3">
      <c r="E33" s="27"/>
      <c r="G33" s="23"/>
      <c r="H33" s="23"/>
      <c r="I33" s="23"/>
      <c r="J33" s="23"/>
    </row>
    <row r="34" spans="5:10" x14ac:dyDescent="0.3">
      <c r="E34" s="28"/>
      <c r="G34" s="52"/>
      <c r="H34" s="52"/>
      <c r="I34" s="52"/>
      <c r="J34" s="52"/>
    </row>
    <row r="35" spans="5:10" x14ac:dyDescent="0.3">
      <c r="G35" s="23"/>
      <c r="H35" s="23"/>
      <c r="I35" s="23"/>
      <c r="J35" s="23"/>
    </row>
    <row r="37" spans="5:10" x14ac:dyDescent="0.3">
      <c r="G37" s="23"/>
      <c r="H37" s="23"/>
      <c r="I37" s="23"/>
      <c r="J37" s="23"/>
    </row>
    <row r="38" spans="5:10" x14ac:dyDescent="0.3">
      <c r="G38" s="23"/>
      <c r="H38" s="23"/>
      <c r="I38" s="23"/>
      <c r="J38" s="23"/>
    </row>
  </sheetData>
  <mergeCells count="23">
    <mergeCell ref="D14:E14"/>
    <mergeCell ref="D15:E15"/>
    <mergeCell ref="D19:E19"/>
    <mergeCell ref="D20:E20"/>
    <mergeCell ref="D25:E25"/>
    <mergeCell ref="D22:E22"/>
    <mergeCell ref="D23:E23"/>
    <mergeCell ref="H1:J1"/>
    <mergeCell ref="H2:J2"/>
    <mergeCell ref="H3:J3"/>
    <mergeCell ref="H5:J5"/>
    <mergeCell ref="F11:F12"/>
    <mergeCell ref="G11:G12"/>
    <mergeCell ref="H11:H12"/>
    <mergeCell ref="I11:J11"/>
    <mergeCell ref="A7:J7"/>
    <mergeCell ref="H6:J6"/>
    <mergeCell ref="E11:E12"/>
    <mergeCell ref="A8:B8"/>
    <mergeCell ref="A11:A12"/>
    <mergeCell ref="B11:B12"/>
    <mergeCell ref="C11:C12"/>
    <mergeCell ref="D11:D12"/>
  </mergeCells>
  <pageMargins left="0.39370078740157483" right="0.39370078740157483" top="0.39370078740157483" bottom="0.39370078740157483" header="0.51181102362204722" footer="0.51181102362204722"/>
  <pageSetup paperSize="9" scale="53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2023-06-01T07:54:42Z</dcterms:modified>
</cp:coreProperties>
</file>