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5_позачергова сесія\"/>
    </mc:Choice>
  </mc:AlternateContent>
  <bookViews>
    <workbookView xWindow="765" yWindow="765" windowWidth="17280" windowHeight="9075"/>
  </bookViews>
  <sheets>
    <sheet name="Лист1" sheetId="1" r:id="rId1"/>
  </sheets>
  <definedNames>
    <definedName name="_xlnm.Print_Titles" localSheetId="0">Лист1!$10:$14</definedName>
    <definedName name="_xlnm.Print_Area" localSheetId="0">Лист1!$A$1:$P$42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G35" i="1"/>
  <c r="H35" i="1"/>
  <c r="I35" i="1"/>
  <c r="J35" i="1"/>
  <c r="K35" i="1"/>
  <c r="L35" i="1"/>
  <c r="M35" i="1"/>
  <c r="N35" i="1"/>
  <c r="O35" i="1"/>
  <c r="E34" i="1"/>
  <c r="P34" i="1" s="1"/>
  <c r="F40" i="1"/>
  <c r="G40" i="1"/>
  <c r="H40" i="1"/>
  <c r="I40" i="1"/>
  <c r="J40" i="1"/>
  <c r="K40" i="1"/>
  <c r="L40" i="1"/>
  <c r="M40" i="1"/>
  <c r="N40" i="1"/>
  <c r="O40" i="1"/>
  <c r="F39" i="1"/>
  <c r="G39" i="1"/>
  <c r="H39" i="1"/>
  <c r="I39" i="1"/>
  <c r="J39" i="1"/>
  <c r="K39" i="1"/>
  <c r="L39" i="1"/>
  <c r="M39" i="1"/>
  <c r="N39" i="1"/>
  <c r="O39" i="1"/>
  <c r="F38" i="1"/>
  <c r="G38" i="1"/>
  <c r="H38" i="1"/>
  <c r="I38" i="1"/>
  <c r="J38" i="1"/>
  <c r="K38" i="1"/>
  <c r="L38" i="1"/>
  <c r="M38" i="1"/>
  <c r="N38" i="1"/>
  <c r="O38" i="1"/>
  <c r="E38" i="1"/>
  <c r="J23" i="1"/>
  <c r="P28" i="1"/>
  <c r="O27" i="1"/>
  <c r="O26" i="1" s="1"/>
  <c r="J26" i="1" s="1"/>
  <c r="K27" i="1"/>
  <c r="K26" i="1" s="1"/>
  <c r="J28" i="1"/>
  <c r="J25" i="1"/>
  <c r="P25" i="1" s="1"/>
  <c r="O23" i="1"/>
  <c r="F23" i="1"/>
  <c r="F22" i="1" s="1"/>
  <c r="E24" i="1"/>
  <c r="P24" i="1" s="1"/>
  <c r="E33" i="1" l="1"/>
  <c r="E39" i="1"/>
  <c r="E23" i="1"/>
  <c r="J27" i="1"/>
  <c r="P27" i="1" s="1"/>
  <c r="P26" i="1"/>
  <c r="P39" i="1" l="1"/>
  <c r="E40" i="1"/>
  <c r="O22" i="1" l="1"/>
  <c r="J22" i="1" l="1"/>
  <c r="E22" i="1"/>
  <c r="P22" i="1" l="1"/>
  <c r="F37" i="1" l="1"/>
  <c r="G37" i="1"/>
  <c r="H37" i="1"/>
  <c r="I37" i="1"/>
  <c r="J37" i="1"/>
  <c r="K37" i="1"/>
  <c r="L37" i="1"/>
  <c r="M37" i="1"/>
  <c r="N37" i="1"/>
  <c r="O37" i="1"/>
  <c r="I30" i="1"/>
  <c r="F20" i="1"/>
  <c r="F16" i="1"/>
  <c r="E18" i="1"/>
  <c r="P18" i="1" s="1"/>
  <c r="E17" i="1" l="1"/>
  <c r="P17" i="1" l="1"/>
  <c r="E21" i="1"/>
  <c r="E37" i="1" s="1"/>
  <c r="P21" i="1" l="1"/>
  <c r="E31" i="1" l="1"/>
  <c r="P38" i="1" s="1"/>
  <c r="I29" i="1" l="1"/>
  <c r="F15" i="1"/>
  <c r="E20" i="1" l="1"/>
  <c r="E29" i="1"/>
  <c r="F19" i="1"/>
  <c r="E19" i="1" s="1"/>
  <c r="P31" i="1"/>
  <c r="E16" i="1"/>
  <c r="E30" i="1"/>
  <c r="E15" i="1"/>
  <c r="P23" i="1" l="1"/>
  <c r="P20" i="1"/>
  <c r="P15" i="1"/>
  <c r="P16" i="1"/>
  <c r="P30" i="1"/>
  <c r="P29" i="1"/>
  <c r="P19" i="1"/>
  <c r="P37" i="1"/>
  <c r="E32" i="1" l="1"/>
  <c r="P33" i="1"/>
  <c r="P40" i="1"/>
  <c r="P32" i="1" l="1"/>
  <c r="E35" i="1"/>
  <c r="P35" i="1" s="1"/>
</calcChain>
</file>

<file path=xl/sharedStrings.xml><?xml version="1.0" encoding="utf-8"?>
<sst xmlns="http://schemas.openxmlformats.org/spreadsheetml/2006/main" count="115" uniqueCount="73">
  <si>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</si>
  <si>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</si>
  <si>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</si>
  <si>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</si>
  <si>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</si>
  <si>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</si>
  <si>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</si>
  <si>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</si>
  <si>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</si>
  <si>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</si>
  <si>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</si>
  <si>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</si>
  <si>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</si>
  <si>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</si>
  <si>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</si>
  <si>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/>
  </si>
  <si>
    <t>1040</t>
  </si>
  <si>
    <t>3242</t>
  </si>
  <si>
    <t>1090</t>
  </si>
  <si>
    <t>Інші заходи у сфері соціального захисту і соціального забезпечення</t>
  </si>
  <si>
    <t>0490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</si>
  <si>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</si>
  <si>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</si>
  <si>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</si>
  <si>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</si>
  <si>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</si>
  <si>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</si>
  <si>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</si>
  <si>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</si>
  <si>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</si>
  <si>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</si>
  <si>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</si>
  <si>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</si>
  <si>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3117693</t>
  </si>
  <si>
    <t>7693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</si>
  <si>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</si>
  <si>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</si>
  <si>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</si>
  <si>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</si>
  <si>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</si>
  <si>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3000</t>
  </si>
  <si>
    <t>Соціальний захист та соціальне забезпечення</t>
  </si>
  <si>
    <t>Начальник фінансового управління</t>
  </si>
  <si>
    <t>оплата праці і нарахування на заробітну плату</t>
  </si>
  <si>
    <t>1558900000</t>
  </si>
  <si>
    <t>видатків бюджету Чорноморської міської територіальної громади на 2023 рік</t>
  </si>
  <si>
    <t>Інші заходи, пов'язані з економічною діяльністю</t>
  </si>
  <si>
    <t>7000</t>
  </si>
  <si>
    <t>Економічна діяльність</t>
  </si>
  <si>
    <t>від 02.06.2023  №            - VIII</t>
  </si>
  <si>
    <t>Зміни до РОЗПОДІЛУ</t>
  </si>
  <si>
    <t>0813140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</si>
  <si>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</si>
  <si>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</si>
  <si>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</si>
  <si>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0763</t>
  </si>
  <si>
    <t>Заходи із запобігання поширенню інфекційних захворювань за рахунок коштів резервного фонду місцевого бюджету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</si>
  <si>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</si>
  <si>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</si>
  <si>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</si>
  <si>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</si>
  <si>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0620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</si>
  <si>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</si>
  <si>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3700000</t>
  </si>
  <si>
    <t>Фiнансове управлiння Чорноморської мiської ради Одеського району Одеської областi</t>
  </si>
  <si>
    <t>3710000</t>
  </si>
  <si>
    <t>3718710</t>
  </si>
  <si>
    <t>8710</t>
  </si>
  <si>
    <t>0133</t>
  </si>
  <si>
    <t>Резервний фонд місцевого бюджету</t>
  </si>
  <si>
    <t>8000</t>
  </si>
  <si>
    <t>Інші діяльність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</si>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</sst>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;\-#,##0.00;#.00,&quot;-&quot;"/>
    <numFmt numFmtId="166" formatCode="#,##0.00_ ;\-#,##0.00\ "/>
    <numFmt numFmtId="167" formatCode="#,##0_ ;\-#,##0\ 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49" fontId="5" fillId="2" borderId="1" xfId="0" applyNumberFormat="1" applyFont="1" applyFill="1" applyBorder="1" applyAlignment="1">
      <alignment horizontal="center"/>
    </xf>
    <xf numFmtId="0" fontId="7" fillId="2" borderId="0" xfId="0" applyFont="1" applyFill="1"/>
    <xf numFmtId="164" fontId="7" fillId="2" borderId="1" xfId="1" applyNumberFormat="1" applyFont="1" applyFill="1" applyBorder="1" applyAlignment="1">
      <alignment wrapText="1"/>
    </xf>
    <xf numFmtId="0" fontId="8" fillId="2" borderId="0" xfId="0" applyFont="1" applyFill="1"/>
    <xf numFmtId="49" fontId="5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5" fontId="2" fillId="2" borderId="0" xfId="0" applyNumberFormat="1" applyFont="1" applyFill="1"/>
    <xf numFmtId="166" fontId="3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2" fillId="2" borderId="0" xfId="0" applyNumberFormat="1" applyFont="1" applyFill="1"/>
    <xf numFmtId="166" fontId="2" fillId="2" borderId="1" xfId="0" applyNumberFormat="1" applyFont="1" applyFill="1" applyBorder="1" applyAlignment="1"/>
    <xf numFmtId="166" fontId="3" fillId="2" borderId="1" xfId="0" applyNumberFormat="1" applyFont="1" applyFill="1" applyBorder="1" applyAlignment="1"/>
    <xf numFmtId="167" fontId="2" fillId="2" borderId="0" xfId="0" applyNumberFormat="1" applyFont="1" applyFill="1"/>
    <xf numFmtId="49" fontId="2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view="pageBreakPreview" zoomScale="70" zoomScaleNormal="70" zoomScaleSheetLayoutView="70" workbookViewId="0">
      <pane xSplit="4" ySplit="14" topLeftCell="E25" activePane="bottomRight" state="frozen"/>
      <selection pane="topRight" activeCell="E1" sqref="E1"/>
      <selection pane="bottomLeft" activeCell="A14" sqref="A14"/>
      <selection pane="bottomRight" activeCell="M2" sqref="M2"/>
    </sheetView>
  </sheetViews>
  <sheetFormatPr defaultColWidth="8.85546875" defaultRowHeight="15.75" x14ac:dyDescent="0.25"/>
  <cols>
    <col min="1" max="3" width="12.140625" style="6" customWidth="1"/>
    <col min="4" max="4" width="40.7109375" style="6" customWidth="1"/>
    <col min="5" max="5" width="18" style="6" customWidth="1"/>
    <col min="6" max="7" width="17" style="6" customWidth="1"/>
    <col min="8" max="8" width="15.7109375" style="6" customWidth="1"/>
    <col min="9" max="9" width="17.5703125" style="6" customWidth="1"/>
    <col min="10" max="11" width="17.140625" style="6" customWidth="1"/>
    <col min="12" max="14" width="15.7109375" style="6" customWidth="1"/>
    <col min="15" max="15" width="17.140625" style="6" customWidth="1"/>
    <col min="16" max="16" width="20.42578125" style="6" customWidth="1"/>
    <col min="17" max="16384" width="8.85546875" style="6"/>
  </cols>
  <sheetData>
    <row r="1" spans="1:16" x14ac:dyDescent="0.25">
      <c r="M1" s="6" t="s">
        <v>72</v>
      </c>
    </row>
    <row r="2" spans="1:16" x14ac:dyDescent="0.25">
      <c r="M2" s="6" t="s">
        <v>37</v>
      </c>
    </row>
    <row r="3" spans="1:16" x14ac:dyDescent="0.25">
      <c r="M3" s="6" t="s">
        <v>38</v>
      </c>
    </row>
    <row r="4" spans="1:16" x14ac:dyDescent="0.25">
      <c r="M4" s="6" t="s">
        <v>49</v>
      </c>
    </row>
    <row r="6" spans="1:16" x14ac:dyDescent="0.25">
      <c r="A6" s="29" t="s">
        <v>50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29" t="s">
        <v>45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7" t="s">
        <v>44</v>
      </c>
    </row>
    <row r="9" spans="1:16" x14ac:dyDescent="0.25">
      <c r="A9" s="6" t="s">
        <v>0</v>
      </c>
      <c r="P9" s="8" t="s">
        <v>1</v>
      </c>
    </row>
    <row r="10" spans="1:16" s="9" customFormat="1" ht="12.75" x14ac:dyDescent="0.2">
      <c r="A10" s="31" t="s">
        <v>2</v>
      </c>
      <c r="B10" s="31" t="s">
        <v>3</v>
      </c>
      <c r="C10" s="31" t="s">
        <v>4</v>
      </c>
      <c r="D10" s="31" t="s">
        <v>5</v>
      </c>
      <c r="E10" s="32" t="s">
        <v>6</v>
      </c>
      <c r="F10" s="32"/>
      <c r="G10" s="32"/>
      <c r="H10" s="32"/>
      <c r="I10" s="32"/>
      <c r="J10" s="32" t="s">
        <v>12</v>
      </c>
      <c r="K10" s="32"/>
      <c r="L10" s="32"/>
      <c r="M10" s="32"/>
      <c r="N10" s="32"/>
      <c r="O10" s="32"/>
      <c r="P10" s="32" t="s">
        <v>14</v>
      </c>
    </row>
    <row r="11" spans="1:16" s="9" customFormat="1" ht="12.75" x14ac:dyDescent="0.2">
      <c r="A11" s="31"/>
      <c r="B11" s="31"/>
      <c r="C11" s="31"/>
      <c r="D11" s="31"/>
      <c r="E11" s="32" t="s">
        <v>7</v>
      </c>
      <c r="F11" s="32" t="s">
        <v>8</v>
      </c>
      <c r="G11" s="32" t="s">
        <v>9</v>
      </c>
      <c r="H11" s="32"/>
      <c r="I11" s="32" t="s">
        <v>11</v>
      </c>
      <c r="J11" s="32" t="s">
        <v>7</v>
      </c>
      <c r="K11" s="32" t="s">
        <v>13</v>
      </c>
      <c r="L11" s="32" t="s">
        <v>8</v>
      </c>
      <c r="M11" s="32" t="s">
        <v>9</v>
      </c>
      <c r="N11" s="32"/>
      <c r="O11" s="32" t="s">
        <v>11</v>
      </c>
      <c r="P11" s="32"/>
    </row>
    <row r="12" spans="1:16" s="9" customFormat="1" ht="12.75" x14ac:dyDescent="0.2">
      <c r="A12" s="31"/>
      <c r="B12" s="31"/>
      <c r="C12" s="31"/>
      <c r="D12" s="31"/>
      <c r="E12" s="32"/>
      <c r="F12" s="32"/>
      <c r="G12" s="32" t="s">
        <v>43</v>
      </c>
      <c r="H12" s="32" t="s">
        <v>10</v>
      </c>
      <c r="I12" s="32"/>
      <c r="J12" s="32"/>
      <c r="K12" s="32"/>
      <c r="L12" s="32"/>
      <c r="M12" s="32" t="s">
        <v>43</v>
      </c>
      <c r="N12" s="32" t="s">
        <v>10</v>
      </c>
      <c r="O12" s="32"/>
      <c r="P12" s="32"/>
    </row>
    <row r="13" spans="1:16" s="9" customFormat="1" ht="44.25" customHeight="1" x14ac:dyDescent="0.2">
      <c r="A13" s="31"/>
      <c r="B13" s="31"/>
      <c r="C13" s="31"/>
      <c r="D13" s="31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</row>
    <row r="15" spans="1:16" ht="47.25" x14ac:dyDescent="0.25">
      <c r="A15" s="11" t="s">
        <v>23</v>
      </c>
      <c r="B15" s="11" t="s">
        <v>15</v>
      </c>
      <c r="C15" s="11" t="s">
        <v>15</v>
      </c>
      <c r="D15" s="12" t="s">
        <v>24</v>
      </c>
      <c r="E15" s="20">
        <f>F15+I15</f>
        <v>-920000</v>
      </c>
      <c r="F15" s="20">
        <f>F16</f>
        <v>-920000</v>
      </c>
      <c r="G15" s="20"/>
      <c r="H15" s="20"/>
      <c r="I15" s="20"/>
      <c r="J15" s="20"/>
      <c r="K15" s="20"/>
      <c r="L15" s="20"/>
      <c r="M15" s="20"/>
      <c r="N15" s="20"/>
      <c r="O15" s="20"/>
      <c r="P15" s="20">
        <f>E15+J15</f>
        <v>-920000</v>
      </c>
    </row>
    <row r="16" spans="1:16" ht="47.25" x14ac:dyDescent="0.25">
      <c r="A16" s="11" t="s">
        <v>25</v>
      </c>
      <c r="B16" s="11" t="s">
        <v>15</v>
      </c>
      <c r="C16" s="11" t="s">
        <v>15</v>
      </c>
      <c r="D16" s="12" t="s">
        <v>24</v>
      </c>
      <c r="E16" s="20">
        <f>F16+I16</f>
        <v>-920000</v>
      </c>
      <c r="F16" s="20">
        <f>F17+F18</f>
        <v>-920000</v>
      </c>
      <c r="G16" s="20"/>
      <c r="H16" s="20"/>
      <c r="I16" s="20"/>
      <c r="J16" s="20"/>
      <c r="K16" s="20"/>
      <c r="L16" s="20"/>
      <c r="M16" s="20"/>
      <c r="N16" s="20"/>
      <c r="O16" s="20"/>
      <c r="P16" s="20">
        <f>E16+J16</f>
        <v>-920000</v>
      </c>
    </row>
    <row r="17" spans="1:16" ht="94.5" x14ac:dyDescent="0.25">
      <c r="A17" s="18" t="s">
        <v>51</v>
      </c>
      <c r="B17" s="13" t="s">
        <v>21</v>
      </c>
      <c r="C17" s="13" t="s">
        <v>16</v>
      </c>
      <c r="D17" s="14" t="s">
        <v>22</v>
      </c>
      <c r="E17" s="21">
        <f t="shared" ref="E17:E18" si="0">F17+I17</f>
        <v>-1200000</v>
      </c>
      <c r="F17" s="21">
        <v>-1200000</v>
      </c>
      <c r="G17" s="21"/>
      <c r="H17" s="21"/>
      <c r="I17" s="21"/>
      <c r="J17" s="21"/>
      <c r="K17" s="21"/>
      <c r="L17" s="21"/>
      <c r="M17" s="21"/>
      <c r="N17" s="21"/>
      <c r="O17" s="21"/>
      <c r="P17" s="21">
        <f t="shared" ref="P17:P18" si="1">E17+J17</f>
        <v>-1200000</v>
      </c>
    </row>
    <row r="18" spans="1:16" ht="31.5" x14ac:dyDescent="0.25">
      <c r="A18" s="13" t="s">
        <v>26</v>
      </c>
      <c r="B18" s="13" t="s">
        <v>17</v>
      </c>
      <c r="C18" s="13" t="s">
        <v>18</v>
      </c>
      <c r="D18" s="14" t="s">
        <v>19</v>
      </c>
      <c r="E18" s="21">
        <f t="shared" si="0"/>
        <v>280000</v>
      </c>
      <c r="F18" s="21">
        <v>280000</v>
      </c>
      <c r="G18" s="21"/>
      <c r="H18" s="21"/>
      <c r="I18" s="21"/>
      <c r="J18" s="21"/>
      <c r="K18" s="21"/>
      <c r="L18" s="21"/>
      <c r="M18" s="21"/>
      <c r="N18" s="21"/>
      <c r="O18" s="21"/>
      <c r="P18" s="21">
        <f t="shared" si="1"/>
        <v>280000</v>
      </c>
    </row>
    <row r="19" spans="1:16" ht="47.25" x14ac:dyDescent="0.25">
      <c r="A19" s="11" t="s">
        <v>27</v>
      </c>
      <c r="B19" s="11" t="s">
        <v>15</v>
      </c>
      <c r="C19" s="11" t="s">
        <v>15</v>
      </c>
      <c r="D19" s="12" t="s">
        <v>28</v>
      </c>
      <c r="E19" s="20">
        <f>F19+I19</f>
        <v>120000</v>
      </c>
      <c r="F19" s="20">
        <f>F20</f>
        <v>120000</v>
      </c>
      <c r="G19" s="20"/>
      <c r="H19" s="20"/>
      <c r="I19" s="20"/>
      <c r="J19" s="20"/>
      <c r="K19" s="20"/>
      <c r="L19" s="20"/>
      <c r="M19" s="20"/>
      <c r="N19" s="20"/>
      <c r="O19" s="20"/>
      <c r="P19" s="20">
        <f>E19+J19</f>
        <v>120000</v>
      </c>
    </row>
    <row r="20" spans="1:16" ht="47.25" x14ac:dyDescent="0.25">
      <c r="A20" s="11" t="s">
        <v>29</v>
      </c>
      <c r="B20" s="11" t="s">
        <v>15</v>
      </c>
      <c r="C20" s="11" t="s">
        <v>15</v>
      </c>
      <c r="D20" s="12" t="s">
        <v>28</v>
      </c>
      <c r="E20" s="20">
        <f>F20+I20</f>
        <v>120000</v>
      </c>
      <c r="F20" s="20">
        <f>F21</f>
        <v>120000</v>
      </c>
      <c r="G20" s="20"/>
      <c r="H20" s="20"/>
      <c r="I20" s="20"/>
      <c r="J20" s="20"/>
      <c r="K20" s="20"/>
      <c r="L20" s="20"/>
      <c r="M20" s="20"/>
      <c r="N20" s="20"/>
      <c r="O20" s="20"/>
      <c r="P20" s="20">
        <f>E20+J20</f>
        <v>120000</v>
      </c>
    </row>
    <row r="21" spans="1:16" ht="94.5" x14ac:dyDescent="0.25">
      <c r="A21" s="17">
        <v>1013140</v>
      </c>
      <c r="B21" s="13" t="s">
        <v>21</v>
      </c>
      <c r="C21" s="13" t="s">
        <v>16</v>
      </c>
      <c r="D21" s="14" t="s">
        <v>22</v>
      </c>
      <c r="E21" s="21">
        <f t="shared" ref="E21:E22" si="2">F21+I21</f>
        <v>120000</v>
      </c>
      <c r="F21" s="21">
        <v>120000</v>
      </c>
      <c r="G21" s="21"/>
      <c r="H21" s="21"/>
      <c r="I21" s="21"/>
      <c r="J21" s="21"/>
      <c r="K21" s="21"/>
      <c r="L21" s="21"/>
      <c r="M21" s="21"/>
      <c r="N21" s="21"/>
      <c r="O21" s="21"/>
      <c r="P21" s="21">
        <f t="shared" ref="P21:P22" si="3">E21+J21</f>
        <v>120000</v>
      </c>
    </row>
    <row r="22" spans="1:16" ht="63" x14ac:dyDescent="0.25">
      <c r="A22" s="11" t="s">
        <v>52</v>
      </c>
      <c r="B22" s="11" t="s">
        <v>15</v>
      </c>
      <c r="C22" s="11" t="s">
        <v>15</v>
      </c>
      <c r="D22" s="12" t="s">
        <v>53</v>
      </c>
      <c r="E22" s="20">
        <f t="shared" si="2"/>
        <v>68200</v>
      </c>
      <c r="F22" s="20">
        <f>F23</f>
        <v>68200</v>
      </c>
      <c r="G22" s="20"/>
      <c r="H22" s="20"/>
      <c r="I22" s="20"/>
      <c r="J22" s="20">
        <f t="shared" ref="J22" si="4">L22+O22</f>
        <v>2254803.92</v>
      </c>
      <c r="K22" s="20"/>
      <c r="L22" s="20"/>
      <c r="M22" s="20"/>
      <c r="N22" s="20"/>
      <c r="O22" s="20">
        <f>O23</f>
        <v>2254803.92</v>
      </c>
      <c r="P22" s="20">
        <f t="shared" si="3"/>
        <v>2323003.92</v>
      </c>
    </row>
    <row r="23" spans="1:16" ht="63" x14ac:dyDescent="0.25">
      <c r="A23" s="11" t="s">
        <v>54</v>
      </c>
      <c r="B23" s="11" t="s">
        <v>15</v>
      </c>
      <c r="C23" s="11" t="s">
        <v>15</v>
      </c>
      <c r="D23" s="12" t="s">
        <v>53</v>
      </c>
      <c r="E23" s="20">
        <f>E24+E25</f>
        <v>68200</v>
      </c>
      <c r="F23" s="20">
        <f t="shared" ref="F23" si="5">F24+F25</f>
        <v>68200</v>
      </c>
      <c r="G23" s="20"/>
      <c r="H23" s="20"/>
      <c r="I23" s="20"/>
      <c r="J23" s="20">
        <f>L23+O23</f>
        <v>2254803.92</v>
      </c>
      <c r="K23" s="20"/>
      <c r="L23" s="20"/>
      <c r="M23" s="20"/>
      <c r="N23" s="20"/>
      <c r="O23" s="20">
        <f t="shared" ref="O23" si="6">O24+O25</f>
        <v>2254803.92</v>
      </c>
      <c r="P23" s="27">
        <f>E23+J23</f>
        <v>2323003.92</v>
      </c>
    </row>
    <row r="24" spans="1:16" ht="63" x14ac:dyDescent="0.25">
      <c r="A24" s="17">
        <v>1218771</v>
      </c>
      <c r="B24" s="26">
        <v>8771</v>
      </c>
      <c r="C24" s="26" t="s">
        <v>55</v>
      </c>
      <c r="D24" s="14" t="s">
        <v>56</v>
      </c>
      <c r="E24" s="21">
        <f>F24+I24</f>
        <v>68200</v>
      </c>
      <c r="F24" s="21">
        <v>68200</v>
      </c>
      <c r="G24" s="21"/>
      <c r="H24" s="21"/>
      <c r="I24" s="21"/>
      <c r="J24" s="21"/>
      <c r="K24" s="21"/>
      <c r="L24" s="21"/>
      <c r="M24" s="21"/>
      <c r="N24" s="21"/>
      <c r="O24" s="21"/>
      <c r="P24" s="28">
        <f>E24+J24</f>
        <v>68200</v>
      </c>
    </row>
    <row r="25" spans="1:16" ht="149.25" customHeight="1" x14ac:dyDescent="0.25">
      <c r="A25" s="17">
        <v>1217691</v>
      </c>
      <c r="B25" s="26">
        <v>7691</v>
      </c>
      <c r="C25" s="26" t="s">
        <v>20</v>
      </c>
      <c r="D25" s="14" t="s">
        <v>57</v>
      </c>
      <c r="E25" s="21"/>
      <c r="F25" s="21"/>
      <c r="G25" s="21"/>
      <c r="H25" s="21"/>
      <c r="I25" s="21"/>
      <c r="J25" s="21">
        <f>L25+O25</f>
        <v>2254803.92</v>
      </c>
      <c r="K25" s="21"/>
      <c r="L25" s="21"/>
      <c r="M25" s="21"/>
      <c r="N25" s="21"/>
      <c r="O25" s="21">
        <v>2254803.92</v>
      </c>
      <c r="P25" s="28">
        <f>E25+J25</f>
        <v>2254803.92</v>
      </c>
    </row>
    <row r="26" spans="1:16" ht="63" x14ac:dyDescent="0.25">
      <c r="A26" s="11" t="s">
        <v>58</v>
      </c>
      <c r="B26" s="11" t="s">
        <v>15</v>
      </c>
      <c r="C26" s="11" t="s">
        <v>15</v>
      </c>
      <c r="D26" s="12" t="s">
        <v>59</v>
      </c>
      <c r="E26" s="20"/>
      <c r="F26" s="20"/>
      <c r="G26" s="20"/>
      <c r="H26" s="20"/>
      <c r="I26" s="20"/>
      <c r="J26" s="20">
        <f t="shared" ref="J26" si="7">L26+O26</f>
        <v>4575000</v>
      </c>
      <c r="K26" s="20">
        <f>K27</f>
        <v>4575000</v>
      </c>
      <c r="L26" s="20"/>
      <c r="M26" s="20"/>
      <c r="N26" s="20"/>
      <c r="O26" s="20">
        <f>O27</f>
        <v>4575000</v>
      </c>
      <c r="P26" s="20">
        <f t="shared" ref="P26:P27" si="8">E26+J26</f>
        <v>4575000</v>
      </c>
    </row>
    <row r="27" spans="1:16" ht="63" x14ac:dyDescent="0.25">
      <c r="A27" s="11" t="s">
        <v>60</v>
      </c>
      <c r="B27" s="11" t="s">
        <v>15</v>
      </c>
      <c r="C27" s="11" t="s">
        <v>15</v>
      </c>
      <c r="D27" s="12" t="s">
        <v>59</v>
      </c>
      <c r="E27" s="20"/>
      <c r="F27" s="20"/>
      <c r="G27" s="20"/>
      <c r="H27" s="20"/>
      <c r="I27" s="20"/>
      <c r="J27" s="20">
        <f>L27+O27</f>
        <v>4575000</v>
      </c>
      <c r="K27" s="20">
        <f>K28</f>
        <v>4575000</v>
      </c>
      <c r="L27" s="20"/>
      <c r="M27" s="20"/>
      <c r="N27" s="20"/>
      <c r="O27" s="20">
        <f t="shared" ref="O27" si="9">O28</f>
        <v>4575000</v>
      </c>
      <c r="P27" s="20">
        <f t="shared" si="8"/>
        <v>4575000</v>
      </c>
    </row>
    <row r="28" spans="1:16" ht="78.75" x14ac:dyDescent="0.25">
      <c r="A28" s="17">
        <v>1518742</v>
      </c>
      <c r="B28" s="26">
        <v>8742</v>
      </c>
      <c r="C28" s="26" t="s">
        <v>61</v>
      </c>
      <c r="D28" s="14" t="s">
        <v>62</v>
      </c>
      <c r="E28" s="21"/>
      <c r="F28" s="21"/>
      <c r="G28" s="21"/>
      <c r="H28" s="21"/>
      <c r="I28" s="21"/>
      <c r="J28" s="21">
        <f>L28+O28</f>
        <v>4575000</v>
      </c>
      <c r="K28" s="21">
        <v>4575000</v>
      </c>
      <c r="L28" s="21"/>
      <c r="M28" s="21"/>
      <c r="N28" s="21"/>
      <c r="O28" s="21">
        <v>4575000</v>
      </c>
      <c r="P28" s="21">
        <f>E28+J28</f>
        <v>4575000</v>
      </c>
    </row>
    <row r="29" spans="1:16" ht="63" x14ac:dyDescent="0.25">
      <c r="A29" s="11" t="s">
        <v>30</v>
      </c>
      <c r="B29" s="11" t="s">
        <v>15</v>
      </c>
      <c r="C29" s="11" t="s">
        <v>15</v>
      </c>
      <c r="D29" s="12" t="s">
        <v>31</v>
      </c>
      <c r="E29" s="20">
        <f t="shared" ref="E29:E30" si="10">F29+I29</f>
        <v>800000</v>
      </c>
      <c r="F29" s="20"/>
      <c r="G29" s="20"/>
      <c r="H29" s="20"/>
      <c r="I29" s="20">
        <f>I30</f>
        <v>800000</v>
      </c>
      <c r="J29" s="20"/>
      <c r="K29" s="20"/>
      <c r="L29" s="20"/>
      <c r="M29" s="20"/>
      <c r="N29" s="20"/>
      <c r="O29" s="20"/>
      <c r="P29" s="20">
        <f t="shared" ref="P29:P30" si="11">E29+J29</f>
        <v>800000</v>
      </c>
    </row>
    <row r="30" spans="1:16" ht="63" x14ac:dyDescent="0.25">
      <c r="A30" s="11" t="s">
        <v>32</v>
      </c>
      <c r="B30" s="11" t="s">
        <v>15</v>
      </c>
      <c r="C30" s="11" t="s">
        <v>15</v>
      </c>
      <c r="D30" s="12" t="s">
        <v>31</v>
      </c>
      <c r="E30" s="20">
        <f t="shared" si="10"/>
        <v>800000</v>
      </c>
      <c r="F30" s="20"/>
      <c r="G30" s="20"/>
      <c r="H30" s="20"/>
      <c r="I30" s="20">
        <f t="shared" ref="I30" si="12">I31</f>
        <v>800000</v>
      </c>
      <c r="J30" s="20"/>
      <c r="K30" s="20"/>
      <c r="L30" s="20"/>
      <c r="M30" s="20"/>
      <c r="N30" s="20"/>
      <c r="O30" s="20"/>
      <c r="P30" s="20">
        <f t="shared" si="11"/>
        <v>800000</v>
      </c>
    </row>
    <row r="31" spans="1:16" ht="31.5" x14ac:dyDescent="0.25">
      <c r="A31" s="13" t="s">
        <v>33</v>
      </c>
      <c r="B31" s="13" t="s">
        <v>34</v>
      </c>
      <c r="C31" s="13" t="s">
        <v>20</v>
      </c>
      <c r="D31" s="14" t="s">
        <v>46</v>
      </c>
      <c r="E31" s="21">
        <f t="shared" ref="E31" si="13">F31+I31</f>
        <v>800000</v>
      </c>
      <c r="F31" s="21"/>
      <c r="G31" s="21"/>
      <c r="H31" s="21"/>
      <c r="I31" s="21">
        <v>800000</v>
      </c>
      <c r="J31" s="21"/>
      <c r="K31" s="21"/>
      <c r="L31" s="21"/>
      <c r="M31" s="21"/>
      <c r="N31" s="21"/>
      <c r="O31" s="21"/>
      <c r="P31" s="21">
        <f t="shared" ref="P31:P34" si="14">E31+J31</f>
        <v>800000</v>
      </c>
    </row>
    <row r="32" spans="1:16" ht="47.25" x14ac:dyDescent="0.25">
      <c r="A32" s="11" t="s">
        <v>63</v>
      </c>
      <c r="B32" s="11" t="s">
        <v>15</v>
      </c>
      <c r="C32" s="11" t="s">
        <v>15</v>
      </c>
      <c r="D32" s="12" t="s">
        <v>64</v>
      </c>
      <c r="E32" s="20">
        <f>E33</f>
        <v>-4643200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>
        <f t="shared" si="14"/>
        <v>-4643200</v>
      </c>
    </row>
    <row r="33" spans="1:16" ht="47.25" x14ac:dyDescent="0.25">
      <c r="A33" s="11" t="s">
        <v>65</v>
      </c>
      <c r="B33" s="11" t="s">
        <v>15</v>
      </c>
      <c r="C33" s="11" t="s">
        <v>15</v>
      </c>
      <c r="D33" s="12" t="s">
        <v>64</v>
      </c>
      <c r="E33" s="20">
        <f>E34</f>
        <v>-4643200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>
        <f t="shared" si="14"/>
        <v>-4643200</v>
      </c>
    </row>
    <row r="34" spans="1:16" x14ac:dyDescent="0.25">
      <c r="A34" s="13" t="s">
        <v>66</v>
      </c>
      <c r="B34" s="13" t="s">
        <v>67</v>
      </c>
      <c r="C34" s="13" t="s">
        <v>68</v>
      </c>
      <c r="D34" s="14" t="s">
        <v>69</v>
      </c>
      <c r="E34" s="21">
        <f>-4575000-68200</f>
        <v>-4643200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>
        <f t="shared" si="14"/>
        <v>-4643200</v>
      </c>
    </row>
    <row r="35" spans="1:16" x14ac:dyDescent="0.25">
      <c r="A35" s="15" t="s">
        <v>36</v>
      </c>
      <c r="B35" s="11" t="s">
        <v>36</v>
      </c>
      <c r="C35" s="11" t="s">
        <v>36</v>
      </c>
      <c r="D35" s="11" t="s">
        <v>35</v>
      </c>
      <c r="E35" s="20">
        <f>E15+E19+E22+E26+E29+E32</f>
        <v>-4575000</v>
      </c>
      <c r="F35" s="20">
        <f t="shared" ref="F35:O35" si="15">F15+F19+F22+F26+F29+F32</f>
        <v>-731800</v>
      </c>
      <c r="G35" s="20">
        <f t="shared" si="15"/>
        <v>0</v>
      </c>
      <c r="H35" s="20">
        <f t="shared" si="15"/>
        <v>0</v>
      </c>
      <c r="I35" s="20">
        <f t="shared" si="15"/>
        <v>800000</v>
      </c>
      <c r="J35" s="20">
        <f t="shared" si="15"/>
        <v>6829803.9199999999</v>
      </c>
      <c r="K35" s="20">
        <f t="shared" si="15"/>
        <v>4575000</v>
      </c>
      <c r="L35" s="20">
        <f t="shared" si="15"/>
        <v>0</v>
      </c>
      <c r="M35" s="20">
        <f t="shared" si="15"/>
        <v>0</v>
      </c>
      <c r="N35" s="20">
        <f t="shared" si="15"/>
        <v>0</v>
      </c>
      <c r="O35" s="20">
        <f t="shared" si="15"/>
        <v>6829803.9199999999</v>
      </c>
      <c r="P35" s="20">
        <f>E35+J35</f>
        <v>2254803.92</v>
      </c>
    </row>
    <row r="36" spans="1:16" ht="9" customHeight="1" x14ac:dyDescent="0.25"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s="2" customFormat="1" ht="37.15" customHeight="1" x14ac:dyDescent="0.3">
      <c r="A37" s="5"/>
      <c r="B37" s="5"/>
      <c r="C37" s="1" t="s">
        <v>40</v>
      </c>
      <c r="D37" s="3" t="s">
        <v>41</v>
      </c>
      <c r="E37" s="23">
        <f t="shared" ref="E37:O37" si="16">E17+E18+E21</f>
        <v>-800000</v>
      </c>
      <c r="F37" s="23">
        <f t="shared" si="16"/>
        <v>-800000</v>
      </c>
      <c r="G37" s="23">
        <f t="shared" si="16"/>
        <v>0</v>
      </c>
      <c r="H37" s="23">
        <f t="shared" si="16"/>
        <v>0</v>
      </c>
      <c r="I37" s="23">
        <f t="shared" si="16"/>
        <v>0</v>
      </c>
      <c r="J37" s="23">
        <f t="shared" si="16"/>
        <v>0</v>
      </c>
      <c r="K37" s="23">
        <f t="shared" si="16"/>
        <v>0</v>
      </c>
      <c r="L37" s="23">
        <f t="shared" si="16"/>
        <v>0</v>
      </c>
      <c r="M37" s="23">
        <f t="shared" si="16"/>
        <v>0</v>
      </c>
      <c r="N37" s="23">
        <f t="shared" si="16"/>
        <v>0</v>
      </c>
      <c r="O37" s="23">
        <f t="shared" si="16"/>
        <v>0</v>
      </c>
      <c r="P37" s="23">
        <f t="shared" ref="P37:P40" si="17">E37+J37</f>
        <v>-800000</v>
      </c>
    </row>
    <row r="38" spans="1:16" s="2" customFormat="1" ht="18.75" x14ac:dyDescent="0.3">
      <c r="A38" s="5"/>
      <c r="B38" s="5"/>
      <c r="C38" s="1" t="s">
        <v>47</v>
      </c>
      <c r="D38" s="3" t="s">
        <v>48</v>
      </c>
      <c r="E38" s="23">
        <f>E25+E31</f>
        <v>800000</v>
      </c>
      <c r="F38" s="23">
        <f t="shared" ref="F38:O38" si="18">F25+F31</f>
        <v>0</v>
      </c>
      <c r="G38" s="23">
        <f t="shared" si="18"/>
        <v>0</v>
      </c>
      <c r="H38" s="23">
        <f t="shared" si="18"/>
        <v>0</v>
      </c>
      <c r="I38" s="23">
        <f t="shared" si="18"/>
        <v>800000</v>
      </c>
      <c r="J38" s="23">
        <f t="shared" si="18"/>
        <v>2254803.92</v>
      </c>
      <c r="K38" s="23">
        <f t="shared" si="18"/>
        <v>0</v>
      </c>
      <c r="L38" s="23">
        <f t="shared" si="18"/>
        <v>0</v>
      </c>
      <c r="M38" s="23">
        <f t="shared" si="18"/>
        <v>0</v>
      </c>
      <c r="N38" s="23">
        <f t="shared" si="18"/>
        <v>0</v>
      </c>
      <c r="O38" s="23">
        <f t="shared" si="18"/>
        <v>2254803.92</v>
      </c>
      <c r="P38" s="23">
        <f t="shared" si="17"/>
        <v>3054803.92</v>
      </c>
    </row>
    <row r="39" spans="1:16" s="2" customFormat="1" ht="18.75" x14ac:dyDescent="0.3">
      <c r="A39" s="5"/>
      <c r="B39" s="5"/>
      <c r="C39" s="1" t="s">
        <v>70</v>
      </c>
      <c r="D39" s="3" t="s">
        <v>71</v>
      </c>
      <c r="E39" s="23">
        <f>E24+E28+E34</f>
        <v>-4575000</v>
      </c>
      <c r="F39" s="23">
        <f t="shared" ref="F39:O39" si="19">F24+F28+F34</f>
        <v>68200</v>
      </c>
      <c r="G39" s="23">
        <f t="shared" si="19"/>
        <v>0</v>
      </c>
      <c r="H39" s="23">
        <f t="shared" si="19"/>
        <v>0</v>
      </c>
      <c r="I39" s="23">
        <f t="shared" si="19"/>
        <v>0</v>
      </c>
      <c r="J39" s="23">
        <f t="shared" si="19"/>
        <v>4575000</v>
      </c>
      <c r="K39" s="23">
        <f t="shared" si="19"/>
        <v>4575000</v>
      </c>
      <c r="L39" s="23">
        <f t="shared" si="19"/>
        <v>0</v>
      </c>
      <c r="M39" s="23">
        <f t="shared" si="19"/>
        <v>0</v>
      </c>
      <c r="N39" s="23">
        <f t="shared" si="19"/>
        <v>0</v>
      </c>
      <c r="O39" s="23">
        <f t="shared" si="19"/>
        <v>4575000</v>
      </c>
      <c r="P39" s="23">
        <f t="shared" si="17"/>
        <v>0</v>
      </c>
    </row>
    <row r="40" spans="1:16" s="4" customFormat="1" x14ac:dyDescent="0.25">
      <c r="A40" s="16"/>
      <c r="B40" s="16"/>
      <c r="C40" s="16"/>
      <c r="D40" s="16" t="s">
        <v>14</v>
      </c>
      <c r="E40" s="24">
        <f>SUM(E37:E39)</f>
        <v>-4575000</v>
      </c>
      <c r="F40" s="24">
        <f t="shared" ref="F40:O40" si="20">SUM(F37:F39)</f>
        <v>-731800</v>
      </c>
      <c r="G40" s="24">
        <f t="shared" si="20"/>
        <v>0</v>
      </c>
      <c r="H40" s="24">
        <f t="shared" si="20"/>
        <v>0</v>
      </c>
      <c r="I40" s="24">
        <f t="shared" si="20"/>
        <v>800000</v>
      </c>
      <c r="J40" s="24">
        <f t="shared" si="20"/>
        <v>6829803.9199999999</v>
      </c>
      <c r="K40" s="24">
        <f t="shared" si="20"/>
        <v>4575000</v>
      </c>
      <c r="L40" s="24">
        <f t="shared" si="20"/>
        <v>0</v>
      </c>
      <c r="M40" s="24">
        <f t="shared" si="20"/>
        <v>0</v>
      </c>
      <c r="N40" s="24">
        <f t="shared" si="20"/>
        <v>0</v>
      </c>
      <c r="O40" s="24">
        <f t="shared" si="20"/>
        <v>6829803.9199999999</v>
      </c>
      <c r="P40" s="24">
        <f t="shared" si="17"/>
        <v>2254803.92</v>
      </c>
    </row>
    <row r="41" spans="1:16" x14ac:dyDescent="0.25"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1:16" x14ac:dyDescent="0.25">
      <c r="D42" s="6" t="s">
        <v>42</v>
      </c>
      <c r="E42" s="22"/>
      <c r="F42" s="22"/>
      <c r="G42" s="22"/>
      <c r="H42" s="22"/>
      <c r="I42" s="22" t="s">
        <v>39</v>
      </c>
      <c r="J42" s="22"/>
      <c r="K42" s="22"/>
      <c r="L42" s="22"/>
      <c r="M42" s="22"/>
      <c r="N42" s="22"/>
      <c r="O42" s="22"/>
      <c r="P42" s="22"/>
    </row>
    <row r="43" spans="1:16" x14ac:dyDescent="0.25"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x14ac:dyDescent="0.25"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25"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25"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25"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25"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5:16" x14ac:dyDescent="0.25"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5:16" x14ac:dyDescent="0.25"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5:16" x14ac:dyDescent="0.25"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5:16" x14ac:dyDescent="0.25">
      <c r="K52" s="25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39370078740157483" bottom="0.39370078740157483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2023-06-01T07:33:40Z</cp:lastPrinted>
  <dcterms:created xsi:type="dcterms:W3CDTF">2021-12-07T06:52:40Z</dcterms:created>
  <dcterms:modified xsi:type="dcterms:W3CDTF">2023-06-01T08:29:31Z</dcterms:modified>
</cp:coreProperties>
</file>