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79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0" i="1" l="1"/>
  <c r="F39" i="1"/>
  <c r="Z39" i="1" s="1"/>
  <c r="F38" i="1"/>
  <c r="Z38" i="1" s="1"/>
  <c r="F37" i="1"/>
  <c r="Z37" i="1" s="1"/>
  <c r="F36" i="1"/>
  <c r="Z36" i="1" s="1"/>
  <c r="F35" i="1"/>
  <c r="Z35" i="1" s="1"/>
  <c r="F34" i="1"/>
  <c r="Z34" i="1" s="1"/>
  <c r="F33" i="1"/>
  <c r="Z33" i="1" s="1"/>
  <c r="F32" i="1"/>
  <c r="Z32" i="1" s="1"/>
  <c r="F31" i="1"/>
  <c r="Z31" i="1" s="1"/>
  <c r="D28" i="1"/>
  <c r="Z27" i="1"/>
  <c r="F27" i="1"/>
  <c r="Z26" i="1"/>
  <c r="F26" i="1"/>
  <c r="Z24" i="1"/>
  <c r="F24" i="1"/>
  <c r="F30" i="1" s="1"/>
  <c r="Z30" i="1" s="1"/>
  <c r="D41" i="1" l="1"/>
  <c r="Z40" i="1"/>
  <c r="F25" i="1"/>
  <c r="Z25" i="1" s="1"/>
  <c r="Z28" i="1" s="1"/>
  <c r="Z41" i="1" l="1"/>
  <c r="D5" i="1" s="1"/>
</calcChain>
</file>

<file path=xl/sharedStrings.xml><?xml version="1.0" encoding="utf-8"?>
<sst xmlns="http://schemas.openxmlformats.org/spreadsheetml/2006/main" count="110" uniqueCount="88">
  <si>
    <t>ЗАТВЕРДЖУЮ</t>
  </si>
  <si>
    <t xml:space="preserve">Штат в кількості </t>
  </si>
  <si>
    <t>Додаток № 1</t>
  </si>
  <si>
    <t xml:space="preserve">штатних одиниць із місячним фондом </t>
  </si>
  <si>
    <t>до рішення виконавчого комітету</t>
  </si>
  <si>
    <t>заробітної плати</t>
  </si>
  <si>
    <t>грн.</t>
  </si>
  <si>
    <t>Вороньківськ сільської ради</t>
  </si>
  <si>
    <t>Голова Вороньківської сільської ради</t>
  </si>
  <si>
    <t xml:space="preserve">                      </t>
  </si>
  <si>
    <t>Чешко Л.І.</t>
  </si>
  <si>
    <t xml:space="preserve"> (підпис керівника)</t>
  </si>
  <si>
    <t xml:space="preserve">"         "               </t>
  </si>
  <si>
    <t xml:space="preserve">  ШТАТНИЙ  РОЗПИС</t>
  </si>
  <si>
    <t>Працівників КП ЖКК "Вороньків" станом на 01.01.2024 р.</t>
  </si>
  <si>
    <t>Мінімальна заробітна плата з 01.01.2020 р.  - 4 723,00 грн.</t>
  </si>
  <si>
    <t>Прожитковий мінімум працездатних осіб з 01.12.2019 р.  -  1 102,00 грн.</t>
  </si>
  <si>
    <t>Прожитковий мінімум працездатних осіб з 01.07.2020 р.  -  2 197,00 грн.</t>
  </si>
  <si>
    <t>Прожитковий мінімум працездатних осіб з 01.12.2019 р.  -  2 270,00 грн.</t>
  </si>
  <si>
    <t>№ з/п</t>
  </si>
  <si>
    <t>Посада</t>
  </si>
  <si>
    <t>Професійна група/   розряди/     класність</t>
  </si>
  <si>
    <t>Кількість штатних одиниць</t>
  </si>
  <si>
    <t>Годинна тарифна ставка</t>
  </si>
  <si>
    <t>Посадовий оклад,                        грн.</t>
  </si>
  <si>
    <t>Доплати до посадового окладу</t>
  </si>
  <si>
    <t>Надбавки до посадового окладу</t>
  </si>
  <si>
    <t xml:space="preserve">Місячний ФОП,                            грн. </t>
  </si>
  <si>
    <t xml:space="preserve">Прожитковий мінімум(ПМ) на одну особу </t>
  </si>
  <si>
    <t>Галузевий К-т 180% до ПМ</t>
  </si>
  <si>
    <t>Міжрозрядний К-т</t>
  </si>
  <si>
    <t>К-т співвідношень  по видах робіт</t>
  </si>
  <si>
    <t>К-т співвідношень по чисельності</t>
  </si>
  <si>
    <t>за використання в роботі дезінфікуючих засобів</t>
  </si>
  <si>
    <r>
      <t xml:space="preserve">за роботу у шкідливих умовах праці </t>
    </r>
    <r>
      <rPr>
        <b/>
        <sz val="14"/>
        <rFont val="Times New Roman"/>
        <family val="1"/>
        <charset val="204"/>
      </rPr>
      <t>*</t>
    </r>
  </si>
  <si>
    <t>за робочий день з розділенням зміни на дві частини</t>
  </si>
  <si>
    <t>за роботу в нічний час</t>
  </si>
  <si>
    <t>за інтенсивність праці</t>
  </si>
  <si>
    <t>для забезпечення мінімальної заробітної плати</t>
  </si>
  <si>
    <t>розширення зони обслуговування</t>
  </si>
  <si>
    <t>за високу професіональну майстерність</t>
  </si>
  <si>
    <t>за класність водіям</t>
  </si>
  <si>
    <t>за високі досягнення у праці</t>
  </si>
  <si>
    <t>%</t>
  </si>
  <si>
    <t>грн</t>
  </si>
  <si>
    <t>1. Адміністративний персонал</t>
  </si>
  <si>
    <t>1.1</t>
  </si>
  <si>
    <t>Директор</t>
  </si>
  <si>
    <t>керівники</t>
  </si>
  <si>
    <t>1.2</t>
  </si>
  <si>
    <t>Головний бухгалтер</t>
  </si>
  <si>
    <t>1.3</t>
  </si>
  <si>
    <t xml:space="preserve">Бухгалтер </t>
  </si>
  <si>
    <t>фахівці</t>
  </si>
  <si>
    <t>1.4</t>
  </si>
  <si>
    <t>Касир</t>
  </si>
  <si>
    <t>Фахівці</t>
  </si>
  <si>
    <t>Разом адміністративний персонал</t>
  </si>
  <si>
    <t>2. Загальновиробничий персонал</t>
  </si>
  <si>
    <t>2.1</t>
  </si>
  <si>
    <t>Головний інженер</t>
  </si>
  <si>
    <t>2.2</t>
  </si>
  <si>
    <t xml:space="preserve">Водій автотранспортного засобу   3,5 т.   (погодинна оплата)                                                              </t>
  </si>
  <si>
    <t>І</t>
  </si>
  <si>
    <t>2.3</t>
  </si>
  <si>
    <t xml:space="preserve">Водій автотранспортних засобів    20 т.   (Вольво    D-093S2) (погодинна оплата)                 </t>
  </si>
  <si>
    <t>2.4</t>
  </si>
  <si>
    <t>Електромонтер з ремонту та обслуговуванню електроустаткування (погодинна оплата)</t>
  </si>
  <si>
    <t>IV</t>
  </si>
  <si>
    <t>2.5</t>
  </si>
  <si>
    <t>Електрозварювальник (погодинна оплата)</t>
  </si>
  <si>
    <t>V</t>
  </si>
  <si>
    <t>Слюсар - ремонтник (погодинна оплата)</t>
  </si>
  <si>
    <t>2.6</t>
  </si>
  <si>
    <t>Тракторист (погодинна оплата)</t>
  </si>
  <si>
    <t>ІІІ</t>
  </si>
  <si>
    <t>Підсобний робітник (погодинна оплата)</t>
  </si>
  <si>
    <t>робітники</t>
  </si>
  <si>
    <t>Вантажник (погодинна оплата)</t>
  </si>
  <si>
    <t>2.9</t>
  </si>
  <si>
    <t>Робітник з благоустрою (погодинна оплата)</t>
  </si>
  <si>
    <t>Разом загальновиробничий персонал</t>
  </si>
  <si>
    <t xml:space="preserve">ВСЬОГО </t>
  </si>
  <si>
    <t>Ганна ШВЕЦЬ</t>
  </si>
  <si>
    <t>2.7</t>
  </si>
  <si>
    <t>2,8</t>
  </si>
  <si>
    <t>2.10</t>
  </si>
  <si>
    <t>№ 8 від 23.01.2024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</si>
</sst>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3"/>
      <name val="Bookman Old Style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theme="3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/>
    <xf numFmtId="4" fontId="7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/>
    <xf numFmtId="2" fontId="5" fillId="0" borderId="0" xfId="0" applyNumberFormat="1" applyFont="1" applyBorder="1" applyAlignment="1"/>
    <xf numFmtId="2" fontId="3" fillId="0" borderId="0" xfId="0" applyNumberFormat="1" applyFont="1" applyBorder="1" applyAlignment="1"/>
    <xf numFmtId="0" fontId="3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10" fillId="0" borderId="0" xfId="1" applyNumberFormat="1" applyFont="1" applyAlignment="1">
      <alignment horizontal="center"/>
    </xf>
    <xf numFmtId="49" fontId="11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12" fillId="0" borderId="0" xfId="1" applyNumberFormat="1" applyFont="1" applyAlignment="1">
      <alignment vertical="center"/>
    </xf>
    <xf numFmtId="49" fontId="12" fillId="0" borderId="0" xfId="1" applyNumberFormat="1" applyFont="1" applyAlignment="1">
      <alignment horizontal="right" vertical="center"/>
    </xf>
    <xf numFmtId="2" fontId="13" fillId="0" borderId="10" xfId="1" applyNumberFormat="1" applyFont="1" applyBorder="1" applyAlignment="1">
      <alignment horizontal="center" vertical="center" wrapText="1"/>
    </xf>
    <xf numFmtId="2" fontId="13" fillId="0" borderId="14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9" fontId="10" fillId="0" borderId="3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1" fillId="0" borderId="9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2" fontId="11" fillId="0" borderId="10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2" fontId="15" fillId="0" borderId="10" xfId="1" applyNumberFormat="1" applyFont="1" applyBorder="1" applyAlignment="1">
      <alignment horizontal="center" vertical="center" wrapText="1"/>
    </xf>
    <xf numFmtId="4" fontId="16" fillId="0" borderId="10" xfId="1" applyNumberFormat="1" applyFont="1" applyBorder="1" applyAlignment="1">
      <alignment horizontal="center" vertical="center"/>
    </xf>
    <xf numFmtId="9" fontId="16" fillId="0" borderId="10" xfId="1" applyNumberFormat="1" applyFont="1" applyBorder="1" applyAlignment="1">
      <alignment horizontal="center" vertical="center"/>
    </xf>
    <xf numFmtId="4" fontId="17" fillId="0" borderId="10" xfId="1" applyNumberFormat="1" applyFont="1" applyBorder="1" applyAlignment="1">
      <alignment horizontal="center" vertical="center"/>
    </xf>
    <xf numFmtId="4" fontId="11" fillId="0" borderId="10" xfId="1" applyNumberFormat="1" applyFont="1" applyBorder="1" applyAlignment="1">
      <alignment horizontal="center" vertical="center" wrapText="1"/>
    </xf>
    <xf numFmtId="4" fontId="18" fillId="0" borderId="10" xfId="1" applyNumberFormat="1" applyFont="1" applyBorder="1" applyAlignment="1">
      <alignment horizontal="center" vertical="center" wrapText="1"/>
    </xf>
    <xf numFmtId="4" fontId="11" fillId="0" borderId="12" xfId="1" applyNumberFormat="1" applyFont="1" applyBorder="1" applyAlignment="1">
      <alignment horizontal="center" vertical="center" wrapText="1"/>
    </xf>
    <xf numFmtId="9" fontId="11" fillId="0" borderId="12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left" vertical="center" wrapText="1"/>
    </xf>
    <xf numFmtId="49" fontId="11" fillId="0" borderId="17" xfId="1" applyNumberFormat="1" applyFont="1" applyBorder="1" applyAlignment="1">
      <alignment horizontal="center" vertical="center" wrapText="1"/>
    </xf>
    <xf numFmtId="49" fontId="11" fillId="0" borderId="18" xfId="1" applyNumberFormat="1" applyFont="1" applyBorder="1" applyAlignment="1">
      <alignment horizontal="left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2" fontId="15" fillId="0" borderId="18" xfId="1" applyNumberFormat="1" applyFont="1" applyBorder="1" applyAlignment="1">
      <alignment horizontal="center" vertical="center" wrapText="1"/>
    </xf>
    <xf numFmtId="9" fontId="16" fillId="0" borderId="18" xfId="1" applyNumberFormat="1" applyFont="1" applyBorder="1" applyAlignment="1">
      <alignment horizontal="center" vertical="center"/>
    </xf>
    <xf numFmtId="4" fontId="16" fillId="0" borderId="18" xfId="1" applyNumberFormat="1" applyFont="1" applyBorder="1" applyAlignment="1">
      <alignment horizontal="center" vertical="center"/>
    </xf>
    <xf numFmtId="4" fontId="11" fillId="0" borderId="18" xfId="1" applyNumberFormat="1" applyFont="1" applyBorder="1" applyAlignment="1">
      <alignment horizontal="center" vertical="center" wrapText="1"/>
    </xf>
    <xf numFmtId="4" fontId="18" fillId="0" borderId="18" xfId="1" applyNumberFormat="1" applyFont="1" applyBorder="1" applyAlignment="1">
      <alignment horizontal="center" vertical="center" wrapText="1"/>
    </xf>
    <xf numFmtId="4" fontId="11" fillId="0" borderId="19" xfId="1" applyNumberFormat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4" fontId="19" fillId="0" borderId="14" xfId="1" applyNumberFormat="1" applyFont="1" applyBorder="1" applyAlignment="1">
      <alignment horizontal="center" vertical="center"/>
    </xf>
    <xf numFmtId="9" fontId="19" fillId="0" borderId="14" xfId="1" applyNumberFormat="1" applyFont="1" applyBorder="1" applyAlignment="1">
      <alignment horizontal="center" vertical="center"/>
    </xf>
    <xf numFmtId="4" fontId="20" fillId="0" borderId="14" xfId="1" applyNumberFormat="1" applyFont="1" applyBorder="1" applyAlignment="1">
      <alignment horizontal="center" vertical="center"/>
    </xf>
    <xf numFmtId="4" fontId="10" fillId="0" borderId="14" xfId="1" applyNumberFormat="1" applyFont="1" applyBorder="1" applyAlignment="1">
      <alignment vertical="center" wrapText="1"/>
    </xf>
    <xf numFmtId="4" fontId="21" fillId="0" borderId="14" xfId="1" applyNumberFormat="1" applyFont="1" applyBorder="1" applyAlignment="1">
      <alignment vertical="center" wrapText="1"/>
    </xf>
    <xf numFmtId="4" fontId="10" fillId="0" borderId="16" xfId="1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4" fontId="19" fillId="0" borderId="3" xfId="0" applyNumberFormat="1" applyFont="1" applyBorder="1" applyAlignment="1">
      <alignment vertical="center"/>
    </xf>
    <xf numFmtId="9" fontId="19" fillId="0" borderId="3" xfId="0" applyNumberFormat="1" applyFont="1" applyBorder="1" applyAlignment="1">
      <alignment vertical="center"/>
    </xf>
    <xf numFmtId="4" fontId="17" fillId="0" borderId="3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vertical="center" wrapText="1"/>
    </xf>
    <xf numFmtId="4" fontId="21" fillId="0" borderId="3" xfId="1" applyNumberFormat="1" applyFont="1" applyBorder="1" applyAlignment="1">
      <alignment vertical="center" wrapText="1"/>
    </xf>
    <xf numFmtId="4" fontId="10" fillId="0" borderId="8" xfId="1" applyNumberFormat="1" applyFont="1" applyBorder="1" applyAlignment="1">
      <alignment vertical="center" wrapText="1"/>
    </xf>
    <xf numFmtId="1" fontId="11" fillId="0" borderId="10" xfId="1" applyNumberFormat="1" applyFont="1" applyBorder="1" applyAlignment="1">
      <alignment horizontal="center" vertical="center"/>
    </xf>
    <xf numFmtId="2" fontId="22" fillId="0" borderId="10" xfId="1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/>
    <xf numFmtId="0" fontId="11" fillId="0" borderId="10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/>
    </xf>
    <xf numFmtId="1" fontId="10" fillId="0" borderId="14" xfId="1" applyNumberFormat="1" applyFont="1" applyBorder="1" applyAlignment="1">
      <alignment horizontal="center" vertical="center"/>
    </xf>
    <xf numFmtId="4" fontId="19" fillId="0" borderId="14" xfId="1" applyNumberFormat="1" applyFont="1" applyBorder="1" applyAlignment="1">
      <alignment horizontal="left" vertical="center"/>
    </xf>
    <xf numFmtId="9" fontId="19" fillId="0" borderId="14" xfId="1" applyNumberFormat="1" applyFont="1" applyBorder="1" applyAlignment="1">
      <alignment horizontal="left" vertical="center"/>
    </xf>
    <xf numFmtId="4" fontId="7" fillId="0" borderId="14" xfId="1" applyNumberFormat="1" applyFont="1" applyBorder="1" applyAlignment="1">
      <alignment horizontal="center" vertical="center"/>
    </xf>
    <xf numFmtId="4" fontId="16" fillId="0" borderId="14" xfId="1" applyNumberFormat="1" applyFont="1" applyBorder="1" applyAlignment="1">
      <alignment horizontal="left" vertical="center" wrapText="1"/>
    </xf>
    <xf numFmtId="4" fontId="23" fillId="0" borderId="14" xfId="1" applyNumberFormat="1" applyFont="1" applyBorder="1" applyAlignment="1">
      <alignment horizontal="left" vertical="center" wrapText="1"/>
    </xf>
    <xf numFmtId="4" fontId="19" fillId="0" borderId="14" xfId="1" applyNumberFormat="1" applyFont="1" applyBorder="1" applyAlignment="1">
      <alignment horizontal="left" vertical="center" wrapText="1"/>
    </xf>
    <xf numFmtId="4" fontId="19" fillId="0" borderId="16" xfId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9" fontId="19" fillId="0" borderId="20" xfId="1" applyNumberFormat="1" applyFont="1" applyBorder="1" applyAlignment="1">
      <alignment horizontal="left" vertical="center"/>
    </xf>
    <xf numFmtId="49" fontId="19" fillId="0" borderId="21" xfId="1" applyNumberFormat="1" applyFont="1" applyBorder="1" applyAlignment="1">
      <alignment horizontal="left" vertical="center" wrapText="1"/>
    </xf>
    <xf numFmtId="2" fontId="19" fillId="0" borderId="21" xfId="1" applyNumberFormat="1" applyFont="1" applyBorder="1" applyAlignment="1">
      <alignment horizontal="left" vertical="center"/>
    </xf>
    <xf numFmtId="4" fontId="19" fillId="0" borderId="21" xfId="1" applyNumberFormat="1" applyFont="1" applyBorder="1" applyAlignment="1">
      <alignment horizontal="left" vertical="center" wrapText="1"/>
    </xf>
    <xf numFmtId="9" fontId="19" fillId="0" borderId="21" xfId="1" applyNumberFormat="1" applyFont="1" applyBorder="1" applyAlignment="1">
      <alignment horizontal="left" vertical="center" wrapText="1"/>
    </xf>
    <xf numFmtId="9" fontId="19" fillId="0" borderId="21" xfId="1" applyNumberFormat="1" applyFont="1" applyBorder="1" applyAlignment="1">
      <alignment horizontal="left" vertical="center"/>
    </xf>
    <xf numFmtId="4" fontId="7" fillId="0" borderId="21" xfId="1" applyNumberFormat="1" applyFont="1" applyBorder="1" applyAlignment="1">
      <alignment horizontal="center" vertical="center" wrapText="1"/>
    </xf>
    <xf numFmtId="4" fontId="16" fillId="0" borderId="21" xfId="1" applyNumberFormat="1" applyFont="1" applyBorder="1" applyAlignment="1">
      <alignment horizontal="left" vertical="center" wrapText="1"/>
    </xf>
    <xf numFmtId="4" fontId="19" fillId="0" borderId="22" xfId="1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1" applyNumberFormat="1" applyFont="1" applyBorder="1" applyAlignment="1">
      <alignment horizontal="left" vertical="center" wrapText="1"/>
    </xf>
    <xf numFmtId="164" fontId="19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left" vertical="center"/>
    </xf>
    <xf numFmtId="4" fontId="19" fillId="0" borderId="0" xfId="1" applyNumberFormat="1" applyFont="1" applyBorder="1" applyAlignment="1">
      <alignment horizontal="left" vertical="center" wrapText="1"/>
    </xf>
    <xf numFmtId="9" fontId="19" fillId="0" borderId="0" xfId="1" applyNumberFormat="1" applyFont="1" applyBorder="1" applyAlignment="1">
      <alignment horizontal="left" vertical="center" wrapText="1"/>
    </xf>
    <xf numFmtId="9" fontId="19" fillId="0" borderId="0" xfId="1" applyNumberFormat="1" applyFont="1" applyBorder="1" applyAlignment="1">
      <alignment horizontal="left" vertical="center"/>
    </xf>
    <xf numFmtId="4" fontId="7" fillId="0" borderId="0" xfId="1" applyNumberFormat="1" applyFont="1" applyBorder="1" applyAlignment="1">
      <alignment horizontal="center" vertical="center" wrapText="1"/>
    </xf>
    <xf numFmtId="4" fontId="16" fillId="0" borderId="0" xfId="1" applyNumberFormat="1" applyFont="1" applyBorder="1" applyAlignment="1">
      <alignment horizontal="left" vertical="center" wrapText="1"/>
    </xf>
    <xf numFmtId="2" fontId="25" fillId="0" borderId="0" xfId="1" applyNumberFormat="1" applyFont="1" applyAlignment="1">
      <alignment vertical="center" wrapText="1"/>
    </xf>
    <xf numFmtId="2" fontId="3" fillId="0" borderId="0" xfId="1" applyNumberFormat="1" applyFont="1" applyAlignment="1">
      <alignment vertical="center" wrapText="1"/>
    </xf>
    <xf numFmtId="4" fontId="25" fillId="0" borderId="0" xfId="1" applyNumberFormat="1" applyFont="1" applyAlignment="1">
      <alignment vertical="center" wrapText="1"/>
    </xf>
    <xf numFmtId="2" fontId="26" fillId="0" borderId="0" xfId="1" applyNumberFormat="1" applyFont="1" applyAlignment="1">
      <alignment vertical="center" wrapText="1"/>
    </xf>
    <xf numFmtId="2" fontId="11" fillId="0" borderId="10" xfId="1" applyNumberFormat="1" applyFont="1" applyBorder="1" applyAlignment="1">
      <alignment horizontal="center" vertical="center"/>
    </xf>
    <xf numFmtId="0" fontId="10" fillId="0" borderId="14" xfId="1" applyNumberFormat="1" applyFont="1" applyBorder="1" applyAlignment="1">
      <alignment horizontal="center" vertical="center"/>
    </xf>
    <xf numFmtId="0" fontId="19" fillId="0" borderId="21" xfId="1" applyNumberFormat="1" applyFont="1" applyBorder="1" applyAlignment="1">
      <alignment horizontal="center" vertical="center"/>
    </xf>
    <xf numFmtId="2" fontId="13" fillId="0" borderId="10" xfId="1" applyNumberFormat="1" applyFont="1" applyBorder="1" applyAlignment="1">
      <alignment horizontal="center" vertical="center" wrapText="1"/>
    </xf>
    <xf numFmtId="9" fontId="13" fillId="0" borderId="10" xfId="1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4" fontId="19" fillId="0" borderId="0" xfId="1" applyNumberFormat="1" applyFont="1" applyBorder="1" applyAlignment="1">
      <alignment horizontal="left" vertical="center" wrapText="1"/>
    </xf>
    <xf numFmtId="2" fontId="10" fillId="0" borderId="4" xfId="1" applyNumberFormat="1" applyFont="1" applyBorder="1" applyAlignment="1">
      <alignment horizontal="center" vertical="center" textRotation="90" wrapText="1"/>
    </xf>
    <xf numFmtId="2" fontId="10" fillId="0" borderId="11" xfId="1" applyNumberFormat="1" applyFont="1" applyBorder="1" applyAlignment="1">
      <alignment horizontal="center" vertical="center" textRotation="90" wrapText="1"/>
    </xf>
    <xf numFmtId="2" fontId="10" fillId="0" borderId="15" xfId="1" applyNumberFormat="1" applyFont="1" applyBorder="1" applyAlignment="1">
      <alignment horizontal="center" vertical="center" textRotation="90" wrapText="1"/>
    </xf>
    <xf numFmtId="49" fontId="9" fillId="0" borderId="0" xfId="1" applyNumberFormat="1" applyFont="1" applyAlignment="1">
      <alignment horizontal="center"/>
    </xf>
    <xf numFmtId="49" fontId="10" fillId="0" borderId="2" xfId="1" applyNumberFormat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 wrapText="1"/>
    </xf>
    <xf numFmtId="2" fontId="10" fillId="0" borderId="14" xfId="1" applyNumberFormat="1" applyFont="1" applyBorder="1" applyAlignment="1">
      <alignment horizontal="center" vertical="center" wrapText="1"/>
    </xf>
    <xf numFmtId="2" fontId="10" fillId="0" borderId="5" xfId="1" applyNumberFormat="1" applyFont="1" applyBorder="1" applyAlignment="1">
      <alignment horizontal="center" vertical="center" wrapText="1"/>
    </xf>
    <xf numFmtId="2" fontId="10" fillId="0" borderId="6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 textRotation="90" wrapText="1"/>
    </xf>
    <xf numFmtId="2" fontId="10" fillId="0" borderId="12" xfId="1" applyNumberFormat="1" applyFont="1" applyBorder="1" applyAlignment="1">
      <alignment horizontal="center" vertical="center" textRotation="90" wrapText="1"/>
    </xf>
    <xf numFmtId="2" fontId="10" fillId="0" borderId="16" xfId="1" applyNumberFormat="1" applyFont="1" applyBorder="1" applyAlignment="1">
      <alignment horizontal="center" vertical="center" textRotation="90" wrapText="1"/>
    </xf>
    <xf numFmtId="0" fontId="3" fillId="0" borderId="0" xfId="0" applyFont="1" applyBorder="1"/>
    <xf numFmtId="0" fontId="1" fillId="0" borderId="0" xfId="0" applyFont="1" applyBorder="1"/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8"/>
  <sheetViews>
    <sheetView tabSelected="1" topLeftCell="E1" zoomScale="75" zoomScaleNormal="75" workbookViewId="0">
      <selection activeCell="Y6" sqref="Y6:AC6"/>
    </sheetView>
  </sheetViews>
  <sheetFormatPr defaultRowHeight="16.5" x14ac:dyDescent="0.25"/>
  <cols>
    <col min="1" max="1" width="8.28515625" style="1" customWidth="1"/>
    <col min="2" max="2" width="47.140625" style="1" customWidth="1"/>
    <col min="3" max="3" width="19.5703125" style="1" customWidth="1"/>
    <col min="4" max="4" width="21.42578125" style="1" customWidth="1"/>
    <col min="5" max="6" width="17.140625" style="1" customWidth="1"/>
    <col min="7" max="7" width="15.7109375" style="1" customWidth="1"/>
    <col min="8" max="8" width="9.140625" style="1" customWidth="1"/>
    <col min="9" max="9" width="25.85546875" style="1" customWidth="1"/>
    <col min="10" max="10" width="9.28515625" style="1" hidden="1" customWidth="1"/>
    <col min="11" max="11" width="11.7109375" style="1" hidden="1" customWidth="1"/>
    <col min="12" max="12" width="12.42578125" style="1" hidden="1" customWidth="1"/>
    <col min="13" max="13" width="4.28515625" style="1" hidden="1" customWidth="1"/>
    <col min="14" max="14" width="21.85546875" style="1" customWidth="1"/>
    <col min="15" max="15" width="20.7109375" style="1" customWidth="1"/>
    <col min="16" max="16" width="6.85546875" style="1" customWidth="1"/>
    <col min="17" max="17" width="9.140625" style="1" customWidth="1"/>
    <col min="18" max="18" width="16.7109375" style="1" hidden="1" customWidth="1"/>
    <col min="19" max="19" width="8.28515625" style="1" hidden="1" customWidth="1"/>
    <col min="20" max="20" width="10" style="1" hidden="1" customWidth="1"/>
    <col min="21" max="21" width="11.7109375" style="1" hidden="1" customWidth="1"/>
    <col min="22" max="22" width="8.140625" style="1" hidden="1" customWidth="1"/>
    <col min="23" max="23" width="8.28515625" style="1" customWidth="1"/>
    <col min="24" max="25" width="7.7109375" style="1" customWidth="1"/>
    <col min="26" max="26" width="22.7109375" style="1" customWidth="1"/>
    <col min="27" max="27" width="15.5703125" style="1" customWidth="1"/>
    <col min="28" max="28" width="11" style="1" customWidth="1"/>
    <col min="29" max="29" width="7.28515625" style="4" customWidth="1"/>
    <col min="30" max="30" width="7.85546875" style="4" customWidth="1"/>
    <col min="31" max="31" width="8.28515625" style="4" customWidth="1"/>
    <col min="32" max="32" width="7.5703125" style="4" customWidth="1"/>
    <col min="39" max="39" width="9.140625" customWidth="1"/>
  </cols>
  <sheetData>
    <row r="1" spans="1:32" x14ac:dyDescent="0.25"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</row>
    <row r="2" spans="1:32" ht="18.75" x14ac:dyDescent="0.3">
      <c r="A2" s="5"/>
      <c r="B2" s="6" t="s">
        <v>0</v>
      </c>
      <c r="C2" s="6"/>
      <c r="D2" s="6"/>
      <c r="E2" s="6"/>
      <c r="F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</row>
    <row r="3" spans="1:32" ht="30" x14ac:dyDescent="0.4">
      <c r="A3" s="7" t="s">
        <v>1</v>
      </c>
      <c r="B3" s="7"/>
      <c r="C3" s="7"/>
      <c r="D3" s="8">
        <v>19</v>
      </c>
      <c r="E3" s="9"/>
      <c r="F3" s="1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43" t="s">
        <v>2</v>
      </c>
      <c r="Z3" s="143"/>
      <c r="AA3" s="143"/>
      <c r="AB3" s="143"/>
      <c r="AC3" s="143"/>
      <c r="AD3" s="3"/>
      <c r="AE3" s="3"/>
    </row>
    <row r="4" spans="1:32" ht="18.75" x14ac:dyDescent="0.3">
      <c r="A4" s="5" t="s">
        <v>3</v>
      </c>
      <c r="B4" s="5"/>
      <c r="C4" s="5"/>
      <c r="D4" s="5"/>
      <c r="E4" s="5"/>
      <c r="F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43" t="s">
        <v>4</v>
      </c>
      <c r="Z4" s="143"/>
      <c r="AA4" s="143"/>
      <c r="AB4" s="143"/>
      <c r="AC4" s="143"/>
      <c r="AD4" s="3"/>
      <c r="AE4" s="3"/>
    </row>
    <row r="5" spans="1:32" ht="27" x14ac:dyDescent="0.3">
      <c r="A5" s="11" t="s">
        <v>5</v>
      </c>
      <c r="B5" s="11"/>
      <c r="C5" s="11"/>
      <c r="D5" s="12">
        <f>Z41</f>
        <v>230029.77168000001</v>
      </c>
      <c r="E5" s="13" t="s">
        <v>6</v>
      </c>
      <c r="F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43" t="s">
        <v>7</v>
      </c>
      <c r="Z5" s="143"/>
      <c r="AA5" s="143"/>
      <c r="AB5" s="143"/>
      <c r="AC5" s="143"/>
      <c r="AD5" s="3"/>
      <c r="AE5" s="3"/>
      <c r="AF5" s="3"/>
    </row>
    <row r="6" spans="1:32" ht="18.75" x14ac:dyDescent="0.3">
      <c r="A6" s="6" t="s">
        <v>8</v>
      </c>
      <c r="B6" s="6"/>
      <c r="C6" s="6"/>
      <c r="D6" s="6"/>
      <c r="E6" s="15"/>
      <c r="F6" s="1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43" t="s">
        <v>87</v>
      </c>
      <c r="Z6" s="143"/>
      <c r="AA6" s="143"/>
      <c r="AB6" s="143"/>
      <c r="AC6" s="143"/>
      <c r="AD6" s="3"/>
      <c r="AE6" s="3"/>
      <c r="AF6" s="3"/>
    </row>
    <row r="7" spans="1:32" ht="18.75" x14ac:dyDescent="0.3">
      <c r="A7" s="7" t="s">
        <v>9</v>
      </c>
      <c r="B7" s="7"/>
      <c r="C7" s="7"/>
      <c r="D7" s="7"/>
      <c r="E7" s="9" t="s">
        <v>10</v>
      </c>
      <c r="F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6"/>
      <c r="Z7" s="16"/>
      <c r="AA7" s="16"/>
      <c r="AB7" s="16"/>
      <c r="AC7" s="16"/>
      <c r="AD7" s="3"/>
      <c r="AE7" s="3"/>
      <c r="AF7" s="3"/>
    </row>
    <row r="8" spans="1:32" ht="18.75" x14ac:dyDescent="0.3">
      <c r="A8" s="17" t="s">
        <v>11</v>
      </c>
      <c r="B8" s="5"/>
      <c r="C8" s="5"/>
      <c r="D8" s="18"/>
      <c r="E8" s="5"/>
      <c r="F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6"/>
      <c r="Z8" s="16"/>
      <c r="AA8" s="16"/>
      <c r="AB8" s="16"/>
      <c r="AC8" s="16"/>
      <c r="AD8" s="3"/>
      <c r="AE8" s="3"/>
      <c r="AF8" s="3"/>
    </row>
    <row r="9" spans="1:32" ht="18.75" x14ac:dyDescent="0.3">
      <c r="A9" s="7" t="s">
        <v>12</v>
      </c>
      <c r="B9" s="7"/>
      <c r="C9" s="18"/>
      <c r="D9" s="18"/>
      <c r="E9" s="18"/>
      <c r="F9" s="18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6"/>
      <c r="Z9" s="16"/>
      <c r="AA9" s="16"/>
      <c r="AB9" s="16"/>
      <c r="AC9" s="16"/>
      <c r="AD9" s="3"/>
      <c r="AE9" s="3"/>
      <c r="AF9" s="3"/>
    </row>
    <row r="10" spans="1:32" x14ac:dyDescent="0.25"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44"/>
      <c r="Z10" s="144"/>
      <c r="AA10" s="144"/>
      <c r="AB10" s="144"/>
      <c r="AC10" s="144"/>
      <c r="AD10" s="3"/>
      <c r="AE10" s="3"/>
      <c r="AF10" s="3"/>
    </row>
    <row r="11" spans="1:32" x14ac:dyDescent="0.25"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3"/>
    </row>
    <row r="12" spans="1:32" ht="25.5" x14ac:dyDescent="0.35">
      <c r="A12" s="124" t="s">
        <v>13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1:32" ht="25.5" x14ac:dyDescent="0.35">
      <c r="A13" s="124" t="s">
        <v>14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</row>
    <row r="14" spans="1:32" ht="21" thickBot="1" x14ac:dyDescent="0.35">
      <c r="A14" s="19"/>
      <c r="B14" s="19"/>
      <c r="C14" s="19"/>
      <c r="D14" s="19"/>
      <c r="E14" s="20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/>
      <c r="Z14" s="19"/>
      <c r="AA14" s="19"/>
      <c r="AB14" s="19"/>
      <c r="AC14" s="19"/>
      <c r="AD14" s="19"/>
      <c r="AE14" s="19"/>
      <c r="AF14" s="19"/>
    </row>
    <row r="15" spans="1:32" ht="21" hidden="1" thickBot="1" x14ac:dyDescent="0.35">
      <c r="A15" s="19"/>
      <c r="B15" s="19"/>
      <c r="C15" s="1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V15" s="22"/>
      <c r="W15" s="22"/>
      <c r="X15" s="22"/>
      <c r="Y15" s="22"/>
      <c r="Z15" s="22" t="s">
        <v>15</v>
      </c>
      <c r="AB15" s="22"/>
      <c r="AC15" s="22"/>
      <c r="AD15" s="22"/>
      <c r="AE15" s="22"/>
      <c r="AF15" s="22"/>
    </row>
    <row r="16" spans="1:32" ht="21" hidden="1" thickBot="1" x14ac:dyDescent="0.35">
      <c r="A16" s="19"/>
      <c r="B16" s="19"/>
      <c r="C16" s="19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V16" s="22"/>
      <c r="W16" s="22"/>
      <c r="X16" s="22"/>
      <c r="Y16" s="22"/>
      <c r="Z16" s="22" t="s">
        <v>16</v>
      </c>
      <c r="AB16" s="22"/>
      <c r="AC16" s="22"/>
      <c r="AD16" s="22"/>
      <c r="AE16" s="22"/>
      <c r="AF16" s="22"/>
    </row>
    <row r="17" spans="1:32" ht="21" hidden="1" thickBot="1" x14ac:dyDescent="0.35">
      <c r="A17" s="19"/>
      <c r="B17" s="19"/>
      <c r="C17" s="19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V17" s="22"/>
      <c r="W17" s="22"/>
      <c r="X17" s="22"/>
      <c r="Y17" s="22"/>
      <c r="Z17" s="22" t="s">
        <v>17</v>
      </c>
      <c r="AB17" s="22"/>
      <c r="AC17" s="22"/>
      <c r="AD17" s="22"/>
      <c r="AE17" s="22"/>
      <c r="AF17" s="22"/>
    </row>
    <row r="18" spans="1:32" ht="21" hidden="1" thickBot="1" x14ac:dyDescent="0.35">
      <c r="A18" s="19"/>
      <c r="B18" s="19"/>
      <c r="C18" s="19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V18" s="22"/>
      <c r="W18" s="22"/>
      <c r="X18" s="22"/>
      <c r="Y18" s="22"/>
      <c r="Z18" s="22" t="s">
        <v>18</v>
      </c>
      <c r="AB18" s="22"/>
      <c r="AC18" s="22"/>
      <c r="AD18" s="22"/>
      <c r="AE18" s="22"/>
      <c r="AF18" s="22"/>
    </row>
    <row r="19" spans="1:32" ht="12.75" hidden="1" customHeight="1" x14ac:dyDescent="0.3">
      <c r="A19" s="19"/>
      <c r="B19" s="19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19"/>
      <c r="AC19" s="19"/>
      <c r="AD19" s="19"/>
      <c r="AE19" s="19"/>
      <c r="AF19" s="19"/>
    </row>
    <row r="20" spans="1:32" ht="36.75" customHeight="1" x14ac:dyDescent="0.25">
      <c r="A20" s="125" t="s">
        <v>19</v>
      </c>
      <c r="B20" s="128" t="s">
        <v>20</v>
      </c>
      <c r="C20" s="128" t="s">
        <v>21</v>
      </c>
      <c r="D20" s="128" t="s">
        <v>22</v>
      </c>
      <c r="E20" s="131" t="s">
        <v>23</v>
      </c>
      <c r="F20" s="134" t="s">
        <v>24</v>
      </c>
      <c r="G20" s="137" t="s">
        <v>25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9"/>
      <c r="R20" s="134" t="s">
        <v>26</v>
      </c>
      <c r="S20" s="134"/>
      <c r="T20" s="134"/>
      <c r="U20" s="134"/>
      <c r="V20" s="134"/>
      <c r="W20" s="134"/>
      <c r="X20" s="134"/>
      <c r="Y20" s="134"/>
      <c r="Z20" s="134" t="s">
        <v>27</v>
      </c>
      <c r="AA20" s="121" t="s">
        <v>28</v>
      </c>
      <c r="AB20" s="121" t="s">
        <v>29</v>
      </c>
      <c r="AC20" s="121" t="s">
        <v>30</v>
      </c>
      <c r="AD20" s="121" t="s">
        <v>31</v>
      </c>
      <c r="AE20" s="140" t="s">
        <v>32</v>
      </c>
      <c r="AF20"/>
    </row>
    <row r="21" spans="1:32" ht="115.5" customHeight="1" x14ac:dyDescent="0.25">
      <c r="A21" s="126"/>
      <c r="B21" s="129"/>
      <c r="C21" s="129"/>
      <c r="D21" s="129"/>
      <c r="E21" s="132"/>
      <c r="F21" s="135"/>
      <c r="G21" s="116" t="s">
        <v>33</v>
      </c>
      <c r="H21" s="116"/>
      <c r="I21" s="116" t="s">
        <v>34</v>
      </c>
      <c r="J21" s="116"/>
      <c r="K21" s="116" t="s">
        <v>35</v>
      </c>
      <c r="L21" s="116"/>
      <c r="M21" s="116" t="s">
        <v>36</v>
      </c>
      <c r="N21" s="116"/>
      <c r="O21" s="116" t="s">
        <v>37</v>
      </c>
      <c r="P21" s="116"/>
      <c r="Q21" s="24" t="s">
        <v>38</v>
      </c>
      <c r="R21" s="116" t="s">
        <v>39</v>
      </c>
      <c r="S21" s="116"/>
      <c r="T21" s="117" t="s">
        <v>40</v>
      </c>
      <c r="U21" s="117"/>
      <c r="V21" s="117" t="s">
        <v>41</v>
      </c>
      <c r="W21" s="117"/>
      <c r="X21" s="116" t="s">
        <v>42</v>
      </c>
      <c r="Y21" s="116"/>
      <c r="Z21" s="135"/>
      <c r="AA21" s="122"/>
      <c r="AB21" s="122"/>
      <c r="AC21" s="122"/>
      <c r="AD21" s="122"/>
      <c r="AE21" s="141"/>
      <c r="AF21"/>
    </row>
    <row r="22" spans="1:32" ht="58.5" customHeight="1" thickBot="1" x14ac:dyDescent="0.3">
      <c r="A22" s="127"/>
      <c r="B22" s="130"/>
      <c r="C22" s="130"/>
      <c r="D22" s="130"/>
      <c r="E22" s="133"/>
      <c r="F22" s="136"/>
      <c r="G22" s="25" t="s">
        <v>43</v>
      </c>
      <c r="H22" s="25" t="s">
        <v>44</v>
      </c>
      <c r="I22" s="25" t="s">
        <v>43</v>
      </c>
      <c r="J22" s="25" t="s">
        <v>44</v>
      </c>
      <c r="K22" s="25" t="s">
        <v>43</v>
      </c>
      <c r="L22" s="25" t="s">
        <v>44</v>
      </c>
      <c r="M22" s="25" t="s">
        <v>43</v>
      </c>
      <c r="N22" s="25" t="s">
        <v>44</v>
      </c>
      <c r="O22" s="25" t="s">
        <v>43</v>
      </c>
      <c r="P22" s="25" t="s">
        <v>44</v>
      </c>
      <c r="Q22" s="25" t="s">
        <v>44</v>
      </c>
      <c r="R22" s="25"/>
      <c r="S22" s="25"/>
      <c r="T22" s="25" t="s">
        <v>43</v>
      </c>
      <c r="U22" s="25" t="s">
        <v>44</v>
      </c>
      <c r="V22" s="25" t="s">
        <v>43</v>
      </c>
      <c r="W22" s="25" t="s">
        <v>44</v>
      </c>
      <c r="X22" s="25" t="s">
        <v>43</v>
      </c>
      <c r="Y22" s="25" t="s">
        <v>44</v>
      </c>
      <c r="Z22" s="136"/>
      <c r="AA22" s="123"/>
      <c r="AB22" s="123"/>
      <c r="AC22" s="123"/>
      <c r="AD22" s="123"/>
      <c r="AE22" s="142"/>
      <c r="AF22"/>
    </row>
    <row r="23" spans="1:32" s="30" customFormat="1" ht="21" x14ac:dyDescent="0.25">
      <c r="A23" s="26" t="s">
        <v>45</v>
      </c>
      <c r="B23" s="27"/>
      <c r="C23" s="27"/>
      <c r="D23" s="27"/>
      <c r="E23" s="27"/>
      <c r="F23" s="27"/>
      <c r="G23" s="27"/>
      <c r="H23" s="27"/>
      <c r="I23" s="28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9"/>
    </row>
    <row r="24" spans="1:32" s="4" customFormat="1" ht="27.75" x14ac:dyDescent="0.25">
      <c r="A24" s="31" t="s">
        <v>46</v>
      </c>
      <c r="B24" s="32" t="s">
        <v>47</v>
      </c>
      <c r="C24" s="33" t="s">
        <v>48</v>
      </c>
      <c r="D24" s="34">
        <v>1</v>
      </c>
      <c r="E24" s="35"/>
      <c r="F24" s="36">
        <f>AA24*AB24*AC24*AD24*AE24</f>
        <v>22281.235199999999</v>
      </c>
      <c r="G24" s="37"/>
      <c r="H24" s="36"/>
      <c r="I24" s="37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36"/>
      <c r="V24" s="36"/>
      <c r="W24" s="36"/>
      <c r="X24" s="37"/>
      <c r="Y24" s="36"/>
      <c r="Z24" s="38">
        <f>(Y24+W24+U24+P24+N24+L24+J24+H24+S24+F24)*D24</f>
        <v>22281.235199999999</v>
      </c>
      <c r="AA24" s="39">
        <v>3028</v>
      </c>
      <c r="AB24" s="40">
        <v>1.8</v>
      </c>
      <c r="AC24" s="39">
        <v>1</v>
      </c>
      <c r="AD24" s="39">
        <v>1.46</v>
      </c>
      <c r="AE24" s="41">
        <v>2.8</v>
      </c>
    </row>
    <row r="25" spans="1:32" s="4" customFormat="1" ht="27.75" x14ac:dyDescent="0.25">
      <c r="A25" s="31" t="s">
        <v>49</v>
      </c>
      <c r="B25" s="32" t="s">
        <v>50</v>
      </c>
      <c r="C25" s="33" t="s">
        <v>48</v>
      </c>
      <c r="D25" s="34">
        <v>1</v>
      </c>
      <c r="E25" s="35"/>
      <c r="F25" s="36">
        <f>F24-(F24*0.2)</f>
        <v>17824.988160000001</v>
      </c>
      <c r="G25" s="37"/>
      <c r="H25" s="36"/>
      <c r="I25" s="37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36"/>
      <c r="V25" s="36"/>
      <c r="W25" s="36"/>
      <c r="X25" s="37"/>
      <c r="Y25" s="36"/>
      <c r="Z25" s="38">
        <f>(Y25+W25+U25+P25+N25+L25+J25+H25+S25+F25)*D25</f>
        <v>17824.988160000001</v>
      </c>
      <c r="AA25" s="39">
        <v>3028</v>
      </c>
      <c r="AB25" s="40">
        <v>1.8</v>
      </c>
      <c r="AC25" s="39">
        <v>1</v>
      </c>
      <c r="AD25" s="39">
        <v>1.46</v>
      </c>
      <c r="AE25" s="42">
        <v>0.2</v>
      </c>
    </row>
    <row r="26" spans="1:32" s="4" customFormat="1" ht="27.75" x14ac:dyDescent="0.25">
      <c r="A26" s="31" t="s">
        <v>51</v>
      </c>
      <c r="B26" s="43" t="s">
        <v>52</v>
      </c>
      <c r="C26" s="33" t="s">
        <v>53</v>
      </c>
      <c r="D26" s="34">
        <v>1</v>
      </c>
      <c r="E26" s="35"/>
      <c r="F26" s="36">
        <f t="shared" ref="F26" si="0">AA26*AB26*AC26*AD26*AE26</f>
        <v>15915.168000000001</v>
      </c>
      <c r="G26" s="37"/>
      <c r="H26" s="36"/>
      <c r="I26" s="37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36"/>
      <c r="V26" s="36"/>
      <c r="W26" s="36"/>
      <c r="X26" s="37"/>
      <c r="Y26" s="36"/>
      <c r="Z26" s="38">
        <f>(Y26+W26+U26+P26+N26+L26+J26+H26+S26+F26)*D26</f>
        <v>15915.168000000001</v>
      </c>
      <c r="AA26" s="39">
        <v>3028</v>
      </c>
      <c r="AB26" s="40">
        <v>1.8</v>
      </c>
      <c r="AC26" s="39">
        <v>1</v>
      </c>
      <c r="AD26" s="39">
        <v>1.46</v>
      </c>
      <c r="AE26" s="41">
        <v>2</v>
      </c>
    </row>
    <row r="27" spans="1:32" s="4" customFormat="1" ht="27.75" x14ac:dyDescent="0.25">
      <c r="A27" s="44" t="s">
        <v>54</v>
      </c>
      <c r="B27" s="45" t="s">
        <v>55</v>
      </c>
      <c r="C27" s="46" t="s">
        <v>56</v>
      </c>
      <c r="D27" s="47">
        <v>1</v>
      </c>
      <c r="E27" s="48"/>
      <c r="F27" s="36">
        <f>AA27*AB27*AC27*AD27*AE27</f>
        <v>7913.9808000000021</v>
      </c>
      <c r="G27" s="49"/>
      <c r="H27" s="50"/>
      <c r="I27" s="49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49"/>
      <c r="U27" s="50"/>
      <c r="V27" s="50"/>
      <c r="W27" s="50"/>
      <c r="X27" s="49"/>
      <c r="Y27" s="50"/>
      <c r="Z27" s="38">
        <f>(Y27+W27+U27+P27+N27+L27+J27+H27+S27+F27)*D27</f>
        <v>7913.9808000000021</v>
      </c>
      <c r="AA27" s="51">
        <v>3028</v>
      </c>
      <c r="AB27" s="52">
        <v>1.8</v>
      </c>
      <c r="AC27" s="51">
        <v>1.1000000000000001</v>
      </c>
      <c r="AD27" s="51">
        <v>1.32</v>
      </c>
      <c r="AE27" s="53">
        <v>1</v>
      </c>
    </row>
    <row r="28" spans="1:32" s="61" customFormat="1" ht="27.75" thickBot="1" x14ac:dyDescent="0.3">
      <c r="A28" s="118" t="s">
        <v>57</v>
      </c>
      <c r="B28" s="119"/>
      <c r="C28" s="54"/>
      <c r="D28" s="114">
        <f>SUM(D24:D27)</f>
        <v>4</v>
      </c>
      <c r="E28" s="54"/>
      <c r="F28" s="55"/>
      <c r="G28" s="56"/>
      <c r="H28" s="55"/>
      <c r="I28" s="56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6"/>
      <c r="U28" s="55"/>
      <c r="V28" s="55"/>
      <c r="W28" s="55"/>
      <c r="X28" s="56"/>
      <c r="Y28" s="55"/>
      <c r="Z28" s="57">
        <f>SUM(Z24:Z27)</f>
        <v>63935.372160000014</v>
      </c>
      <c r="AA28" s="58"/>
      <c r="AB28" s="59"/>
      <c r="AC28" s="58"/>
      <c r="AD28" s="58"/>
      <c r="AE28" s="60"/>
    </row>
    <row r="29" spans="1:32" s="30" customFormat="1" ht="27.75" x14ac:dyDescent="0.25">
      <c r="A29" s="26" t="s">
        <v>58</v>
      </c>
      <c r="B29" s="27"/>
      <c r="C29" s="27"/>
      <c r="D29" s="27"/>
      <c r="E29" s="27"/>
      <c r="F29" s="62"/>
      <c r="G29" s="63"/>
      <c r="H29" s="62"/>
      <c r="I29" s="63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  <c r="U29" s="62"/>
      <c r="V29" s="62"/>
      <c r="W29" s="62"/>
      <c r="X29" s="63"/>
      <c r="Y29" s="62"/>
      <c r="Z29" s="64"/>
      <c r="AA29" s="65"/>
      <c r="AB29" s="66"/>
      <c r="AC29" s="65"/>
      <c r="AD29" s="65"/>
      <c r="AE29" s="67"/>
    </row>
    <row r="30" spans="1:32" s="4" customFormat="1" ht="27.75" x14ac:dyDescent="0.25">
      <c r="A30" s="31" t="s">
        <v>59</v>
      </c>
      <c r="B30" s="32" t="s">
        <v>60</v>
      </c>
      <c r="C30" s="33" t="s">
        <v>48</v>
      </c>
      <c r="D30" s="68">
        <v>1</v>
      </c>
      <c r="E30" s="35"/>
      <c r="F30" s="36">
        <f>F24-(F24*0.1)</f>
        <v>20053.111679999998</v>
      </c>
      <c r="G30" s="37"/>
      <c r="H30" s="36"/>
      <c r="I30" s="37"/>
      <c r="J30" s="36"/>
      <c r="K30" s="37"/>
      <c r="L30" s="36"/>
      <c r="M30" s="36"/>
      <c r="N30" s="36"/>
      <c r="O30" s="36"/>
      <c r="P30" s="36"/>
      <c r="Q30" s="36"/>
      <c r="R30" s="36"/>
      <c r="S30" s="36"/>
      <c r="T30" s="37"/>
      <c r="U30" s="36"/>
      <c r="V30" s="36"/>
      <c r="W30" s="36"/>
      <c r="X30" s="37"/>
      <c r="Y30" s="36"/>
      <c r="Z30" s="38">
        <f>(Y30+W30+U30+P30+N30+L30+J30+H30+F30)*D30</f>
        <v>20053.111679999998</v>
      </c>
      <c r="AA30" s="39">
        <v>3028</v>
      </c>
      <c r="AB30" s="40">
        <v>1.8</v>
      </c>
      <c r="AC30" s="39">
        <v>1</v>
      </c>
      <c r="AD30" s="39">
        <v>1.46</v>
      </c>
      <c r="AE30" s="42">
        <v>0.1</v>
      </c>
    </row>
    <row r="31" spans="1:32" s="72" customFormat="1" ht="42.75" customHeight="1" x14ac:dyDescent="0.25">
      <c r="A31" s="31" t="s">
        <v>61</v>
      </c>
      <c r="B31" s="32" t="s">
        <v>62</v>
      </c>
      <c r="C31" s="69" t="s">
        <v>63</v>
      </c>
      <c r="D31" s="68">
        <v>1</v>
      </c>
      <c r="E31" s="33">
        <v>85.6</v>
      </c>
      <c r="F31" s="36">
        <f t="shared" ref="F31:F39" si="1">AA31*AB31*AC31*AD31*AE31</f>
        <v>12254.679360000002</v>
      </c>
      <c r="G31" s="70"/>
      <c r="H31" s="71"/>
      <c r="I31" s="70"/>
      <c r="J31" s="71"/>
      <c r="K31" s="70"/>
      <c r="L31" s="71"/>
      <c r="M31" s="71"/>
      <c r="N31" s="71"/>
      <c r="O31" s="70"/>
      <c r="P31" s="71"/>
      <c r="Q31" s="71"/>
      <c r="R31" s="70"/>
      <c r="S31" s="71"/>
      <c r="T31" s="70"/>
      <c r="U31" s="71"/>
      <c r="V31" s="70"/>
      <c r="W31" s="71"/>
      <c r="X31" s="37"/>
      <c r="Y31" s="36"/>
      <c r="Z31" s="38">
        <f>(Y31+W31+U31+P31+N31+L31+J31+H31+F31)*D31</f>
        <v>12254.679360000002</v>
      </c>
      <c r="AA31" s="39">
        <v>3028</v>
      </c>
      <c r="AB31" s="40">
        <v>1.8</v>
      </c>
      <c r="AC31" s="39">
        <v>1.54</v>
      </c>
      <c r="AD31" s="40">
        <v>1.46</v>
      </c>
      <c r="AE31" s="41">
        <v>1</v>
      </c>
    </row>
    <row r="32" spans="1:32" s="72" customFormat="1" ht="64.5" customHeight="1" x14ac:dyDescent="0.25">
      <c r="A32" s="31" t="s">
        <v>64</v>
      </c>
      <c r="B32" s="32" t="s">
        <v>65</v>
      </c>
      <c r="C32" s="69" t="s">
        <v>63</v>
      </c>
      <c r="D32" s="68">
        <v>1</v>
      </c>
      <c r="E32" s="33">
        <v>109.26</v>
      </c>
      <c r="F32" s="36">
        <f t="shared" si="1"/>
        <v>15642.648000000003</v>
      </c>
      <c r="G32" s="70"/>
      <c r="H32" s="71"/>
      <c r="I32" s="70"/>
      <c r="J32" s="71"/>
      <c r="K32" s="70"/>
      <c r="L32" s="71"/>
      <c r="M32" s="71"/>
      <c r="N32" s="71"/>
      <c r="O32" s="70"/>
      <c r="P32" s="71"/>
      <c r="Q32" s="71"/>
      <c r="R32" s="70"/>
      <c r="S32" s="71"/>
      <c r="T32" s="70"/>
      <c r="U32" s="71"/>
      <c r="V32" s="70"/>
      <c r="W32" s="71"/>
      <c r="X32" s="37"/>
      <c r="Y32" s="36"/>
      <c r="Z32" s="38">
        <f>(Y32+W32+U32+P32+N32+L32+J32+H32+F32)*D32</f>
        <v>15642.648000000003</v>
      </c>
      <c r="AA32" s="39">
        <v>3028</v>
      </c>
      <c r="AB32" s="40">
        <v>1.8</v>
      </c>
      <c r="AC32" s="39">
        <v>1</v>
      </c>
      <c r="AD32" s="40">
        <v>2.87</v>
      </c>
      <c r="AE32" s="41">
        <v>1</v>
      </c>
    </row>
    <row r="33" spans="1:32" s="74" customFormat="1" ht="81" x14ac:dyDescent="0.25">
      <c r="A33" s="31" t="s">
        <v>66</v>
      </c>
      <c r="B33" s="73" t="s">
        <v>67</v>
      </c>
      <c r="C33" s="34" t="s">
        <v>68</v>
      </c>
      <c r="D33" s="68">
        <v>1</v>
      </c>
      <c r="E33" s="113">
        <v>75.040000000000006</v>
      </c>
      <c r="F33" s="36">
        <f t="shared" si="1"/>
        <v>10742.7384</v>
      </c>
      <c r="G33" s="70"/>
      <c r="H33" s="71"/>
      <c r="I33" s="70"/>
      <c r="J33" s="71"/>
      <c r="K33" s="70"/>
      <c r="L33" s="71"/>
      <c r="M33" s="71"/>
      <c r="N33" s="71"/>
      <c r="O33" s="70"/>
      <c r="P33" s="71"/>
      <c r="Q33" s="71"/>
      <c r="R33" s="71"/>
      <c r="S33" s="71"/>
      <c r="T33" s="70"/>
      <c r="U33" s="71"/>
      <c r="V33" s="70"/>
      <c r="W33" s="71"/>
      <c r="X33" s="37"/>
      <c r="Y33" s="36"/>
      <c r="Z33" s="38">
        <f t="shared" ref="Z33:Z39" si="2">(Y33+W33+U33+P33+N33+L33+J33+H33+F33)*D33</f>
        <v>10742.7384</v>
      </c>
      <c r="AA33" s="39">
        <v>3028</v>
      </c>
      <c r="AB33" s="40">
        <v>1.8</v>
      </c>
      <c r="AC33" s="39">
        <v>1.35</v>
      </c>
      <c r="AD33" s="39">
        <v>1.46</v>
      </c>
      <c r="AE33" s="41">
        <v>1</v>
      </c>
    </row>
    <row r="34" spans="1:32" s="74" customFormat="1" ht="45.75" customHeight="1" x14ac:dyDescent="0.25">
      <c r="A34" s="31" t="s">
        <v>69</v>
      </c>
      <c r="B34" s="73" t="s">
        <v>70</v>
      </c>
      <c r="C34" s="34" t="s">
        <v>71</v>
      </c>
      <c r="D34" s="68">
        <v>1</v>
      </c>
      <c r="E34" s="113">
        <v>85.6</v>
      </c>
      <c r="F34" s="36">
        <f t="shared" si="1"/>
        <v>12254.679360000002</v>
      </c>
      <c r="G34" s="70"/>
      <c r="H34" s="71"/>
      <c r="I34" s="70"/>
      <c r="J34" s="71"/>
      <c r="K34" s="70"/>
      <c r="L34" s="71"/>
      <c r="M34" s="71"/>
      <c r="N34" s="71"/>
      <c r="O34" s="70"/>
      <c r="P34" s="71"/>
      <c r="Q34" s="71"/>
      <c r="R34" s="71"/>
      <c r="S34" s="71"/>
      <c r="T34" s="70"/>
      <c r="U34" s="71"/>
      <c r="V34" s="70"/>
      <c r="W34" s="71"/>
      <c r="X34" s="37"/>
      <c r="Y34" s="36"/>
      <c r="Z34" s="38">
        <f t="shared" si="2"/>
        <v>12254.679360000002</v>
      </c>
      <c r="AA34" s="39">
        <v>3028</v>
      </c>
      <c r="AB34" s="40">
        <v>1.8</v>
      </c>
      <c r="AC34" s="39">
        <v>1.54</v>
      </c>
      <c r="AD34" s="39">
        <v>1.46</v>
      </c>
      <c r="AE34" s="41">
        <v>1</v>
      </c>
    </row>
    <row r="35" spans="1:32" s="75" customFormat="1" ht="51.75" customHeight="1" x14ac:dyDescent="0.3">
      <c r="A35" s="31" t="s">
        <v>73</v>
      </c>
      <c r="B35" s="32" t="s">
        <v>72</v>
      </c>
      <c r="C35" s="34" t="s">
        <v>68</v>
      </c>
      <c r="D35" s="68">
        <v>1</v>
      </c>
      <c r="E35" s="113">
        <v>72.180000000000007</v>
      </c>
      <c r="F35" s="36">
        <f t="shared" si="1"/>
        <v>10333.958400000001</v>
      </c>
      <c r="G35" s="37"/>
      <c r="H35" s="36"/>
      <c r="I35" s="37"/>
      <c r="J35" s="36"/>
      <c r="K35" s="37"/>
      <c r="L35" s="36"/>
      <c r="M35" s="36"/>
      <c r="N35" s="36"/>
      <c r="O35" s="37"/>
      <c r="P35" s="36"/>
      <c r="Q35" s="36"/>
      <c r="R35" s="36"/>
      <c r="S35" s="36"/>
      <c r="T35" s="37"/>
      <c r="U35" s="36"/>
      <c r="V35" s="37"/>
      <c r="W35" s="36"/>
      <c r="X35" s="37"/>
      <c r="Y35" s="36"/>
      <c r="Z35" s="38">
        <f t="shared" si="2"/>
        <v>10333.958400000001</v>
      </c>
      <c r="AA35" s="39">
        <v>3028</v>
      </c>
      <c r="AB35" s="40">
        <v>1.8</v>
      </c>
      <c r="AC35" s="39">
        <v>1.2</v>
      </c>
      <c r="AD35" s="39">
        <v>1.58</v>
      </c>
      <c r="AE35" s="41">
        <v>1</v>
      </c>
    </row>
    <row r="36" spans="1:32" s="4" customFormat="1" ht="27.75" x14ac:dyDescent="0.25">
      <c r="A36" s="31" t="s">
        <v>84</v>
      </c>
      <c r="B36" s="73" t="s">
        <v>74</v>
      </c>
      <c r="C36" s="34" t="s">
        <v>75</v>
      </c>
      <c r="D36" s="34">
        <v>2</v>
      </c>
      <c r="E36" s="113">
        <v>85.6</v>
      </c>
      <c r="F36" s="36">
        <f t="shared" si="1"/>
        <v>12254.679360000002</v>
      </c>
      <c r="G36" s="37"/>
      <c r="H36" s="36"/>
      <c r="I36" s="37"/>
      <c r="J36" s="36"/>
      <c r="K36" s="37"/>
      <c r="L36" s="36"/>
      <c r="M36" s="36"/>
      <c r="N36" s="36"/>
      <c r="O36" s="37"/>
      <c r="P36" s="36"/>
      <c r="Q36" s="36"/>
      <c r="R36" s="36"/>
      <c r="S36" s="36"/>
      <c r="T36" s="37"/>
      <c r="U36" s="36"/>
      <c r="V36" s="37"/>
      <c r="W36" s="36"/>
      <c r="X36" s="37"/>
      <c r="Y36" s="36"/>
      <c r="Z36" s="38">
        <f t="shared" si="2"/>
        <v>24509.358720000004</v>
      </c>
      <c r="AA36" s="39">
        <v>3028</v>
      </c>
      <c r="AB36" s="40">
        <v>1.8</v>
      </c>
      <c r="AC36" s="39">
        <v>1.54</v>
      </c>
      <c r="AD36" s="39">
        <v>1.46</v>
      </c>
      <c r="AE36" s="41">
        <v>1</v>
      </c>
    </row>
    <row r="37" spans="1:32" s="4" customFormat="1" ht="44.25" customHeight="1" x14ac:dyDescent="0.25">
      <c r="A37" s="31" t="s">
        <v>85</v>
      </c>
      <c r="B37" s="76" t="s">
        <v>76</v>
      </c>
      <c r="C37" s="34" t="s">
        <v>77</v>
      </c>
      <c r="D37" s="34">
        <v>2</v>
      </c>
      <c r="E37" s="113">
        <v>57.56</v>
      </c>
      <c r="F37" s="36">
        <f t="shared" si="1"/>
        <v>8241.0048000000006</v>
      </c>
      <c r="G37" s="37"/>
      <c r="H37" s="36"/>
      <c r="I37" s="37"/>
      <c r="J37" s="36"/>
      <c r="K37" s="37"/>
      <c r="L37" s="36"/>
      <c r="M37" s="36"/>
      <c r="N37" s="36"/>
      <c r="O37" s="37"/>
      <c r="P37" s="36"/>
      <c r="Q37" s="36"/>
      <c r="R37" s="36"/>
      <c r="S37" s="36"/>
      <c r="T37" s="37"/>
      <c r="U37" s="36"/>
      <c r="V37" s="37"/>
      <c r="W37" s="36"/>
      <c r="X37" s="37"/>
      <c r="Y37" s="36"/>
      <c r="Z37" s="38">
        <f t="shared" si="2"/>
        <v>16482.009600000001</v>
      </c>
      <c r="AA37" s="39">
        <v>3028</v>
      </c>
      <c r="AB37" s="40">
        <v>1.8</v>
      </c>
      <c r="AC37" s="39">
        <v>1.2</v>
      </c>
      <c r="AD37" s="40">
        <v>1.26</v>
      </c>
      <c r="AE37" s="41">
        <v>1</v>
      </c>
    </row>
    <row r="38" spans="1:32" s="77" customFormat="1" ht="27.75" x14ac:dyDescent="0.25">
      <c r="A38" s="31" t="s">
        <v>79</v>
      </c>
      <c r="B38" s="32" t="s">
        <v>78</v>
      </c>
      <c r="C38" s="34" t="s">
        <v>77</v>
      </c>
      <c r="D38" s="34">
        <v>3</v>
      </c>
      <c r="E38" s="113">
        <v>57.56</v>
      </c>
      <c r="F38" s="36">
        <f t="shared" si="1"/>
        <v>8241.0048000000006</v>
      </c>
      <c r="G38" s="37"/>
      <c r="H38" s="36"/>
      <c r="I38" s="37"/>
      <c r="J38" s="36"/>
      <c r="K38" s="37"/>
      <c r="L38" s="36"/>
      <c r="M38" s="36"/>
      <c r="N38" s="36"/>
      <c r="O38" s="37"/>
      <c r="P38" s="36"/>
      <c r="Q38" s="36"/>
      <c r="R38" s="36"/>
      <c r="S38" s="36"/>
      <c r="T38" s="37"/>
      <c r="U38" s="36"/>
      <c r="V38" s="37"/>
      <c r="W38" s="36"/>
      <c r="X38" s="37"/>
      <c r="Y38" s="36"/>
      <c r="Z38" s="38">
        <f t="shared" si="2"/>
        <v>24723.0144</v>
      </c>
      <c r="AA38" s="39">
        <v>3028</v>
      </c>
      <c r="AB38" s="40">
        <v>1.8</v>
      </c>
      <c r="AC38" s="39">
        <v>1.2</v>
      </c>
      <c r="AD38" s="40">
        <v>1.26</v>
      </c>
      <c r="AE38" s="41">
        <v>1</v>
      </c>
    </row>
    <row r="39" spans="1:32" s="77" customFormat="1" ht="40.5" x14ac:dyDescent="0.25">
      <c r="A39" s="31" t="s">
        <v>86</v>
      </c>
      <c r="B39" s="32" t="s">
        <v>80</v>
      </c>
      <c r="C39" s="34" t="s">
        <v>77</v>
      </c>
      <c r="D39" s="34">
        <v>2</v>
      </c>
      <c r="E39" s="113">
        <v>66.7</v>
      </c>
      <c r="F39" s="36">
        <f t="shared" si="1"/>
        <v>9549.1008000000002</v>
      </c>
      <c r="G39" s="37"/>
      <c r="H39" s="36"/>
      <c r="I39" s="37"/>
      <c r="J39" s="36"/>
      <c r="K39" s="37"/>
      <c r="L39" s="36"/>
      <c r="M39" s="36"/>
      <c r="N39" s="36"/>
      <c r="O39" s="37"/>
      <c r="P39" s="36"/>
      <c r="Q39" s="36"/>
      <c r="R39" s="36"/>
      <c r="S39" s="36"/>
      <c r="T39" s="37"/>
      <c r="U39" s="36"/>
      <c r="V39" s="37"/>
      <c r="W39" s="36"/>
      <c r="X39" s="37"/>
      <c r="Y39" s="36"/>
      <c r="Z39" s="38">
        <f t="shared" si="2"/>
        <v>19098.2016</v>
      </c>
      <c r="AA39" s="39">
        <v>3028</v>
      </c>
      <c r="AB39" s="40">
        <v>1.8</v>
      </c>
      <c r="AC39" s="39">
        <v>1.2</v>
      </c>
      <c r="AD39" s="40">
        <v>1.46</v>
      </c>
      <c r="AE39" s="41">
        <v>1</v>
      </c>
    </row>
    <row r="40" spans="1:32" s="89" customFormat="1" ht="27.75" thickBot="1" x14ac:dyDescent="0.3">
      <c r="A40" s="78" t="s">
        <v>81</v>
      </c>
      <c r="B40" s="79"/>
      <c r="C40" s="80"/>
      <c r="D40" s="81">
        <f>SUM(D29:D39)</f>
        <v>15</v>
      </c>
      <c r="E40" s="80"/>
      <c r="F40" s="82"/>
      <c r="G40" s="83"/>
      <c r="H40" s="82"/>
      <c r="I40" s="83"/>
      <c r="J40" s="82"/>
      <c r="K40" s="83"/>
      <c r="L40" s="82"/>
      <c r="M40" s="82"/>
      <c r="N40" s="82"/>
      <c r="O40" s="83"/>
      <c r="P40" s="82"/>
      <c r="Q40" s="82"/>
      <c r="R40" s="82"/>
      <c r="S40" s="82"/>
      <c r="T40" s="83"/>
      <c r="U40" s="82"/>
      <c r="V40" s="83"/>
      <c r="W40" s="82"/>
      <c r="X40" s="83"/>
      <c r="Y40" s="82"/>
      <c r="Z40" s="84">
        <f>SUM(Z30:Z39)</f>
        <v>166094.39952000001</v>
      </c>
      <c r="AA40" s="85"/>
      <c r="AB40" s="86"/>
      <c r="AC40" s="87"/>
      <c r="AD40" s="85"/>
      <c r="AE40" s="88"/>
    </row>
    <row r="41" spans="1:32" s="99" customFormat="1" ht="45" customHeight="1" thickBot="1" x14ac:dyDescent="0.3">
      <c r="A41" s="90" t="s">
        <v>82</v>
      </c>
      <c r="B41" s="91"/>
      <c r="C41" s="92"/>
      <c r="D41" s="115">
        <f>D40+D28</f>
        <v>19</v>
      </c>
      <c r="E41" s="92"/>
      <c r="F41" s="93"/>
      <c r="G41" s="94"/>
      <c r="H41" s="93"/>
      <c r="I41" s="94"/>
      <c r="J41" s="93"/>
      <c r="K41" s="94"/>
      <c r="L41" s="93"/>
      <c r="M41" s="93"/>
      <c r="N41" s="93"/>
      <c r="O41" s="94"/>
      <c r="P41" s="93"/>
      <c r="Q41" s="93"/>
      <c r="R41" s="93"/>
      <c r="S41" s="93"/>
      <c r="T41" s="94"/>
      <c r="U41" s="93"/>
      <c r="V41" s="94"/>
      <c r="W41" s="93"/>
      <c r="X41" s="95"/>
      <c r="Y41" s="93"/>
      <c r="Z41" s="96">
        <f>Z28+Z40</f>
        <v>230029.77168000001</v>
      </c>
      <c r="AA41" s="93"/>
      <c r="AB41" s="97"/>
      <c r="AC41" s="93"/>
      <c r="AD41" s="93"/>
      <c r="AE41" s="98"/>
    </row>
    <row r="42" spans="1:32" s="99" customFormat="1" ht="45" customHeight="1" x14ac:dyDescent="0.25">
      <c r="A42" s="100"/>
      <c r="B42" s="101"/>
      <c r="C42" s="101"/>
      <c r="D42" s="102"/>
      <c r="E42" s="103"/>
      <c r="F42" s="103"/>
      <c r="G42" s="104"/>
      <c r="H42" s="105"/>
      <c r="I42" s="104"/>
      <c r="J42" s="105"/>
      <c r="K42" s="104"/>
      <c r="L42" s="105"/>
      <c r="M42" s="104"/>
      <c r="N42" s="104"/>
      <c r="O42" s="104"/>
      <c r="P42" s="105"/>
      <c r="Q42" s="104"/>
      <c r="R42" s="104"/>
      <c r="S42" s="104"/>
      <c r="T42" s="104"/>
      <c r="U42" s="105"/>
      <c r="V42" s="104"/>
      <c r="W42" s="105"/>
      <c r="X42" s="104"/>
      <c r="Y42" s="106"/>
      <c r="Z42" s="104"/>
      <c r="AA42" s="107"/>
      <c r="AB42" s="104"/>
      <c r="AC42" s="108"/>
      <c r="AD42" s="104"/>
      <c r="AE42" s="104"/>
      <c r="AF42" s="104"/>
    </row>
    <row r="43" spans="1:32" s="99" customFormat="1" ht="45" customHeight="1" x14ac:dyDescent="0.25">
      <c r="A43" s="100"/>
      <c r="B43" s="101" t="s">
        <v>50</v>
      </c>
      <c r="C43" s="101"/>
      <c r="D43" s="102"/>
      <c r="E43" s="103"/>
      <c r="F43" s="103"/>
      <c r="G43" s="104"/>
      <c r="H43" s="105"/>
      <c r="I43" s="104"/>
      <c r="J43" s="105"/>
      <c r="K43" s="104"/>
      <c r="L43" s="105"/>
      <c r="M43" s="104"/>
      <c r="N43" s="104"/>
      <c r="O43" s="104"/>
      <c r="P43" s="105"/>
      <c r="Q43" s="104"/>
      <c r="R43" s="104"/>
      <c r="S43" s="104"/>
      <c r="T43" s="104"/>
      <c r="U43" s="105"/>
      <c r="V43" s="104"/>
      <c r="W43" s="105"/>
      <c r="X43" s="120" t="s">
        <v>83</v>
      </c>
      <c r="Y43" s="120"/>
      <c r="Z43" s="120"/>
      <c r="AA43" s="120"/>
      <c r="AB43" s="120"/>
      <c r="AC43" s="120"/>
      <c r="AD43" s="104"/>
      <c r="AE43" s="104"/>
      <c r="AF43" s="104"/>
    </row>
    <row r="44" spans="1:32" s="99" customFormat="1" ht="45" customHeight="1" x14ac:dyDescent="0.25">
      <c r="A44" s="100"/>
      <c r="B44" s="101"/>
      <c r="C44" s="101"/>
      <c r="D44" s="102"/>
      <c r="E44" s="103"/>
      <c r="F44" s="103"/>
      <c r="G44" s="104"/>
      <c r="H44" s="105"/>
      <c r="I44" s="104"/>
      <c r="J44" s="105"/>
      <c r="K44" s="104"/>
      <c r="L44" s="105"/>
      <c r="M44" s="104"/>
      <c r="N44" s="104"/>
      <c r="O44" s="104"/>
      <c r="P44" s="105"/>
      <c r="Q44" s="104"/>
      <c r="R44" s="104"/>
      <c r="S44" s="104"/>
      <c r="T44" s="104"/>
      <c r="U44" s="105"/>
      <c r="V44" s="104"/>
      <c r="W44" s="105"/>
      <c r="X44" s="104"/>
      <c r="Y44" s="106"/>
      <c r="Z44" s="104"/>
      <c r="AA44" s="107"/>
      <c r="AB44" s="104"/>
      <c r="AC44" s="108"/>
      <c r="AD44" s="104"/>
      <c r="AE44" s="104"/>
      <c r="AF44" s="104"/>
    </row>
    <row r="45" spans="1:32" s="99" customFormat="1" ht="45" customHeight="1" x14ac:dyDescent="0.25">
      <c r="A45" s="104"/>
      <c r="B45" s="104"/>
      <c r="C45" s="104"/>
      <c r="D45" s="105"/>
      <c r="E45" s="104"/>
      <c r="F45" s="105"/>
      <c r="G45" s="104"/>
      <c r="H45" s="106"/>
      <c r="I45" s="104"/>
      <c r="J45" s="107"/>
      <c r="K45" s="104"/>
      <c r="L45" s="108"/>
      <c r="M45" s="104"/>
      <c r="N45" s="104"/>
      <c r="O45" s="104"/>
    </row>
    <row r="46" spans="1:32" s="99" customFormat="1" ht="45" customHeight="1" x14ac:dyDescent="0.25">
      <c r="A46" s="104"/>
      <c r="B46" s="104"/>
      <c r="C46" s="104"/>
      <c r="D46" s="105"/>
      <c r="E46" s="104"/>
      <c r="F46" s="105"/>
      <c r="G46" s="104"/>
      <c r="H46" s="106"/>
      <c r="I46" s="104"/>
      <c r="J46" s="107"/>
      <c r="K46" s="104"/>
      <c r="L46" s="108"/>
      <c r="M46" s="104"/>
      <c r="N46" s="104"/>
      <c r="O46" s="104"/>
    </row>
    <row r="47" spans="1:32" s="99" customFormat="1" ht="45" customHeight="1" x14ac:dyDescent="0.25">
      <c r="A47" s="104"/>
      <c r="B47" s="104"/>
      <c r="C47" s="104"/>
      <c r="D47" s="105"/>
      <c r="E47" s="104"/>
      <c r="F47" s="105"/>
      <c r="G47" s="104"/>
      <c r="H47" s="106"/>
      <c r="I47" s="104"/>
      <c r="J47" s="107"/>
      <c r="K47" s="104"/>
      <c r="L47" s="108"/>
      <c r="M47" s="104"/>
      <c r="N47" s="104"/>
      <c r="O47" s="104"/>
    </row>
    <row r="48" spans="1:32" s="4" customFormat="1" ht="18.75" x14ac:dyDescent="0.25">
      <c r="A48" s="109"/>
      <c r="B48" s="109"/>
      <c r="C48" s="109"/>
      <c r="D48" s="109"/>
      <c r="E48" s="109"/>
      <c r="F48" s="109"/>
      <c r="G48" s="109"/>
      <c r="H48" s="110"/>
      <c r="I48" s="109"/>
      <c r="J48" s="111"/>
      <c r="K48" s="109"/>
      <c r="L48" s="109"/>
      <c r="M48" s="112"/>
      <c r="N48" s="109"/>
      <c r="O48" s="109"/>
    </row>
    <row r="49" spans="12:32" x14ac:dyDescent="0.25">
      <c r="L49" s="4"/>
      <c r="M49" s="4"/>
      <c r="N49" s="4"/>
      <c r="O49" s="4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2:32" ht="25.5" customHeight="1" x14ac:dyDescent="0.25">
      <c r="L50" s="4"/>
      <c r="M50" s="4"/>
      <c r="N50" s="4"/>
      <c r="O50" s="4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2:32" x14ac:dyDescent="0.25">
      <c r="L51" s="4"/>
      <c r="M51" s="4"/>
      <c r="N51" s="4"/>
      <c r="O51" s="4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2:32" x14ac:dyDescent="0.25">
      <c r="L52" s="4"/>
      <c r="M52" s="4"/>
      <c r="N52" s="4"/>
      <c r="O52" s="4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2:32" x14ac:dyDescent="0.25">
      <c r="L53" s="4"/>
      <c r="M53" s="4"/>
      <c r="N53" s="4"/>
      <c r="O53" s="4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2:32" x14ac:dyDescent="0.25">
      <c r="L54" s="4"/>
      <c r="M54" s="4"/>
      <c r="N54" s="4"/>
      <c r="O54" s="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2:32" x14ac:dyDescent="0.25">
      <c r="L55" s="4"/>
      <c r="M55" s="4"/>
      <c r="N55" s="4"/>
      <c r="O55" s="4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2:32" x14ac:dyDescent="0.25">
      <c r="L56" s="4"/>
      <c r="M56" s="4"/>
      <c r="N56" s="4"/>
      <c r="O56" s="4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2:32" x14ac:dyDescent="0.25">
      <c r="L57" s="4"/>
      <c r="M57" s="4"/>
      <c r="N57" s="4"/>
      <c r="O57" s="4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2:32" x14ac:dyDescent="0.25">
      <c r="L58" s="4"/>
      <c r="M58" s="4"/>
      <c r="N58" s="4"/>
      <c r="O58" s="4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2:32" ht="25.5" customHeight="1" x14ac:dyDescent="0.25">
      <c r="L59" s="4"/>
      <c r="M59" s="4"/>
      <c r="N59" s="4"/>
      <c r="O59" s="4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2:32" x14ac:dyDescent="0.25">
      <c r="L60" s="4"/>
      <c r="M60" s="4"/>
      <c r="N60" s="4"/>
      <c r="O60" s="4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2:32" x14ac:dyDescent="0.25">
      <c r="L61" s="4"/>
      <c r="M61" s="4"/>
      <c r="N61" s="4"/>
      <c r="O61" s="4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2:32" x14ac:dyDescent="0.25">
      <c r="L62" s="4"/>
      <c r="M62" s="4"/>
      <c r="N62" s="4"/>
      <c r="O62" s="4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2:32" x14ac:dyDescent="0.25">
      <c r="L63" s="4"/>
      <c r="M63" s="4"/>
      <c r="N63" s="4"/>
      <c r="O63" s="4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2:32" s="1" customFormat="1" x14ac:dyDescent="0.25">
      <c r="L64" s="4"/>
      <c r="M64" s="4"/>
      <c r="N64" s="4"/>
      <c r="O64" s="4"/>
    </row>
    <row r="65" spans="12:15" s="1" customFormat="1" x14ac:dyDescent="0.25">
      <c r="L65" s="4"/>
      <c r="M65" s="4"/>
      <c r="N65" s="4"/>
      <c r="O65" s="4"/>
    </row>
    <row r="66" spans="12:15" s="1" customFormat="1" x14ac:dyDescent="0.25">
      <c r="L66" s="4"/>
      <c r="M66" s="4"/>
      <c r="N66" s="4"/>
      <c r="O66" s="4"/>
    </row>
    <row r="67" spans="12:15" s="1" customFormat="1" x14ac:dyDescent="0.25">
      <c r="L67" s="4"/>
      <c r="M67" s="4"/>
      <c r="N67" s="4"/>
      <c r="O67" s="4"/>
    </row>
    <row r="68" spans="12:15" s="1" customFormat="1" x14ac:dyDescent="0.25">
      <c r="L68" s="4"/>
      <c r="M68" s="4"/>
      <c r="N68" s="4"/>
      <c r="O68" s="4"/>
    </row>
    <row r="69" spans="12:15" s="1" customFormat="1" x14ac:dyDescent="0.25">
      <c r="L69" s="4"/>
      <c r="M69" s="4"/>
      <c r="N69" s="4"/>
      <c r="O69" s="4"/>
    </row>
    <row r="70" spans="12:15" s="1" customFormat="1" x14ac:dyDescent="0.25">
      <c r="L70" s="4"/>
      <c r="M70" s="4"/>
      <c r="N70" s="4"/>
      <c r="O70" s="4"/>
    </row>
    <row r="71" spans="12:15" s="1" customFormat="1" ht="25.5" customHeight="1" x14ac:dyDescent="0.25">
      <c r="L71" s="4"/>
      <c r="M71" s="4"/>
      <c r="N71" s="4"/>
      <c r="O71" s="4"/>
    </row>
    <row r="72" spans="12:15" s="1" customFormat="1" x14ac:dyDescent="0.25">
      <c r="L72" s="4"/>
      <c r="M72" s="4"/>
      <c r="N72" s="4"/>
      <c r="O72" s="4"/>
    </row>
    <row r="73" spans="12:15" s="1" customFormat="1" x14ac:dyDescent="0.25">
      <c r="L73" s="4"/>
      <c r="M73" s="4"/>
      <c r="N73" s="4"/>
      <c r="O73" s="4"/>
    </row>
    <row r="74" spans="12:15" s="1" customFormat="1" x14ac:dyDescent="0.25">
      <c r="L74" s="4"/>
      <c r="M74" s="4"/>
      <c r="N74" s="4"/>
      <c r="O74" s="4"/>
    </row>
    <row r="75" spans="12:15" s="1" customFormat="1" x14ac:dyDescent="0.25">
      <c r="L75" s="4"/>
      <c r="M75" s="4"/>
      <c r="N75" s="4"/>
      <c r="O75" s="4"/>
    </row>
    <row r="76" spans="12:15" s="1" customFormat="1" x14ac:dyDescent="0.25">
      <c r="L76" s="4"/>
      <c r="M76" s="4"/>
      <c r="N76" s="4"/>
      <c r="O76" s="4"/>
    </row>
    <row r="77" spans="12:15" s="1" customFormat="1" x14ac:dyDescent="0.25">
      <c r="L77" s="4"/>
      <c r="M77" s="4"/>
      <c r="N77" s="4"/>
      <c r="O77" s="4"/>
    </row>
    <row r="78" spans="12:15" s="1" customFormat="1" x14ac:dyDescent="0.25">
      <c r="L78" s="4"/>
      <c r="M78" s="4"/>
      <c r="N78" s="4"/>
      <c r="O78" s="4"/>
    </row>
    <row r="79" spans="12:15" s="1" customFormat="1" x14ac:dyDescent="0.25">
      <c r="L79" s="4"/>
      <c r="M79" s="4"/>
      <c r="N79" s="4"/>
      <c r="O79" s="4"/>
    </row>
    <row r="80" spans="12:15" s="1" customFormat="1" x14ac:dyDescent="0.25">
      <c r="L80" s="4"/>
      <c r="M80" s="4"/>
      <c r="N80" s="4"/>
      <c r="O80" s="4"/>
    </row>
    <row r="81" spans="12:15" s="1" customFormat="1" x14ac:dyDescent="0.25">
      <c r="L81" s="4"/>
      <c r="M81" s="4"/>
      <c r="N81" s="4"/>
      <c r="O81" s="4"/>
    </row>
    <row r="82" spans="12:15" s="1" customFormat="1" x14ac:dyDescent="0.25">
      <c r="L82" s="4"/>
      <c r="M82" s="4"/>
      <c r="N82" s="4"/>
      <c r="O82" s="4"/>
    </row>
    <row r="83" spans="12:15" s="1" customFormat="1" ht="25.5" customHeight="1" x14ac:dyDescent="0.25">
      <c r="L83" s="4"/>
      <c r="M83" s="4"/>
      <c r="N83" s="4"/>
      <c r="O83" s="4"/>
    </row>
    <row r="84" spans="12:15" s="1" customFormat="1" x14ac:dyDescent="0.25">
      <c r="L84" s="4"/>
      <c r="M84" s="4"/>
      <c r="N84" s="4"/>
      <c r="O84" s="4"/>
    </row>
    <row r="85" spans="12:15" s="1" customFormat="1" x14ac:dyDescent="0.25">
      <c r="L85" s="4"/>
      <c r="M85" s="4"/>
      <c r="N85" s="4"/>
      <c r="O85" s="4"/>
    </row>
    <row r="86" spans="12:15" s="1" customFormat="1" x14ac:dyDescent="0.25">
      <c r="L86" s="4"/>
      <c r="M86" s="4"/>
      <c r="N86" s="4"/>
      <c r="O86" s="4"/>
    </row>
    <row r="87" spans="12:15" s="1" customFormat="1" x14ac:dyDescent="0.25">
      <c r="L87" s="4"/>
      <c r="M87" s="4"/>
      <c r="N87" s="4"/>
      <c r="O87" s="4"/>
    </row>
    <row r="88" spans="12:15" s="1" customFormat="1" x14ac:dyDescent="0.25">
      <c r="L88" s="4"/>
      <c r="M88" s="4"/>
      <c r="N88" s="4"/>
      <c r="O88" s="4"/>
    </row>
    <row r="89" spans="12:15" s="1" customFormat="1" x14ac:dyDescent="0.25">
      <c r="L89" s="4"/>
      <c r="M89" s="4"/>
      <c r="N89" s="4"/>
      <c r="O89" s="4"/>
    </row>
    <row r="90" spans="12:15" s="1" customFormat="1" x14ac:dyDescent="0.25">
      <c r="L90" s="4"/>
      <c r="M90" s="4"/>
      <c r="N90" s="4"/>
      <c r="O90" s="4"/>
    </row>
    <row r="91" spans="12:15" s="1" customFormat="1" x14ac:dyDescent="0.25">
      <c r="L91" s="4"/>
      <c r="M91" s="4"/>
      <c r="N91" s="4"/>
      <c r="O91" s="4"/>
    </row>
    <row r="92" spans="12:15" s="1" customFormat="1" x14ac:dyDescent="0.25">
      <c r="L92" s="4"/>
      <c r="M92" s="4"/>
      <c r="N92" s="4"/>
      <c r="O92" s="4"/>
    </row>
    <row r="93" spans="12:15" s="1" customFormat="1" x14ac:dyDescent="0.25">
      <c r="L93" s="4"/>
      <c r="M93" s="4"/>
      <c r="N93" s="4"/>
      <c r="O93" s="4"/>
    </row>
    <row r="94" spans="12:15" s="1" customFormat="1" ht="25.5" customHeight="1" x14ac:dyDescent="0.25">
      <c r="L94" s="4"/>
      <c r="M94" s="4"/>
      <c r="N94" s="4"/>
      <c r="O94" s="4"/>
    </row>
    <row r="95" spans="12:15" s="1" customFormat="1" x14ac:dyDescent="0.25">
      <c r="L95" s="4"/>
      <c r="M95" s="4"/>
      <c r="N95" s="4"/>
      <c r="O95" s="4"/>
    </row>
    <row r="96" spans="12:15" s="1" customFormat="1" x14ac:dyDescent="0.25">
      <c r="L96" s="4"/>
      <c r="M96" s="4"/>
      <c r="N96" s="4"/>
      <c r="O96" s="4"/>
    </row>
    <row r="97" spans="12:15" s="1" customFormat="1" x14ac:dyDescent="0.25">
      <c r="L97" s="4"/>
      <c r="M97" s="4"/>
      <c r="N97" s="4"/>
      <c r="O97" s="4"/>
    </row>
    <row r="98" spans="12:15" s="1" customFormat="1" x14ac:dyDescent="0.25">
      <c r="L98" s="4"/>
      <c r="M98" s="4"/>
      <c r="N98" s="4"/>
      <c r="O98" s="4"/>
    </row>
    <row r="99" spans="12:15" s="1" customFormat="1" x14ac:dyDescent="0.25">
      <c r="L99" s="4"/>
      <c r="M99" s="4"/>
      <c r="N99" s="4"/>
      <c r="O99" s="4"/>
    </row>
    <row r="100" spans="12:15" s="1" customFormat="1" x14ac:dyDescent="0.25">
      <c r="L100" s="4"/>
      <c r="M100" s="4"/>
      <c r="N100" s="4"/>
      <c r="O100" s="4"/>
    </row>
    <row r="101" spans="12:15" s="1" customFormat="1" x14ac:dyDescent="0.25">
      <c r="L101" s="4"/>
      <c r="M101" s="4"/>
      <c r="N101" s="4"/>
      <c r="O101" s="4"/>
    </row>
    <row r="102" spans="12:15" s="1" customFormat="1" x14ac:dyDescent="0.25">
      <c r="L102" s="4"/>
      <c r="M102" s="4"/>
      <c r="N102" s="4"/>
      <c r="O102" s="4"/>
    </row>
    <row r="103" spans="12:15" s="1" customFormat="1" x14ac:dyDescent="0.25">
      <c r="L103" s="4"/>
      <c r="M103" s="4"/>
      <c r="N103" s="4"/>
      <c r="O103" s="4"/>
    </row>
    <row r="104" spans="12:15" s="1" customFormat="1" x14ac:dyDescent="0.25">
      <c r="L104" s="4"/>
      <c r="M104" s="4"/>
      <c r="N104" s="4"/>
      <c r="O104" s="4"/>
    </row>
    <row r="105" spans="12:15" s="1" customFormat="1" ht="25.5" customHeight="1" x14ac:dyDescent="0.25">
      <c r="L105" s="4"/>
      <c r="M105" s="4"/>
      <c r="N105" s="4"/>
      <c r="O105" s="4"/>
    </row>
    <row r="106" spans="12:15" s="1" customFormat="1" x14ac:dyDescent="0.25">
      <c r="L106" s="4"/>
      <c r="M106" s="4"/>
      <c r="N106" s="4"/>
      <c r="O106" s="4"/>
    </row>
    <row r="107" spans="12:15" s="1" customFormat="1" x14ac:dyDescent="0.25">
      <c r="L107" s="4"/>
      <c r="M107" s="4"/>
      <c r="N107" s="4"/>
      <c r="O107" s="4"/>
    </row>
    <row r="108" spans="12:15" s="1" customFormat="1" x14ac:dyDescent="0.25">
      <c r="L108" s="4"/>
      <c r="M108" s="4"/>
      <c r="N108" s="4"/>
      <c r="O108" s="4"/>
    </row>
    <row r="109" spans="12:15" s="1" customFormat="1" x14ac:dyDescent="0.25">
      <c r="L109" s="4"/>
      <c r="M109" s="4"/>
      <c r="N109" s="4"/>
      <c r="O109" s="4"/>
    </row>
    <row r="110" spans="12:15" s="1" customFormat="1" x14ac:dyDescent="0.25">
      <c r="L110" s="4"/>
      <c r="M110" s="4"/>
      <c r="N110" s="4"/>
      <c r="O110" s="4"/>
    </row>
    <row r="111" spans="12:15" s="1" customFormat="1" x14ac:dyDescent="0.25">
      <c r="L111" s="4"/>
      <c r="M111" s="4"/>
      <c r="N111" s="4"/>
      <c r="O111" s="4"/>
    </row>
    <row r="112" spans="12:15" s="1" customFormat="1" x14ac:dyDescent="0.25">
      <c r="L112" s="4"/>
      <c r="M112" s="4"/>
      <c r="N112" s="4"/>
      <c r="O112" s="4"/>
    </row>
    <row r="113" spans="12:32" s="1" customFormat="1" x14ac:dyDescent="0.25">
      <c r="L113" s="4"/>
      <c r="M113" s="4"/>
      <c r="N113" s="4"/>
      <c r="O113" s="4"/>
    </row>
    <row r="114" spans="12:32" x14ac:dyDescent="0.25">
      <c r="L114" s="4"/>
      <c r="M114" s="4"/>
      <c r="N114" s="4"/>
      <c r="O114" s="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2:32" x14ac:dyDescent="0.25">
      <c r="L115" s="4"/>
      <c r="M115" s="4"/>
      <c r="N115" s="4"/>
      <c r="O115" s="4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2:32" ht="25.5" customHeight="1" x14ac:dyDescent="0.25">
      <c r="L116" s="4"/>
      <c r="M116" s="4"/>
      <c r="N116" s="4"/>
      <c r="O116" s="4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2:32" x14ac:dyDescent="0.25">
      <c r="L117" s="4"/>
      <c r="M117" s="4"/>
      <c r="N117" s="4"/>
      <c r="O117" s="4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2:32" x14ac:dyDescent="0.25">
      <c r="L118" s="4"/>
      <c r="M118" s="4"/>
      <c r="N118" s="4"/>
      <c r="O118" s="4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2:32" x14ac:dyDescent="0.25">
      <c r="L119" s="4"/>
      <c r="M119" s="4"/>
      <c r="N119" s="4"/>
      <c r="O119" s="4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2:32" x14ac:dyDescent="0.25">
      <c r="L120" s="4"/>
      <c r="M120" s="4"/>
      <c r="N120" s="4"/>
      <c r="O120" s="4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2:32" x14ac:dyDescent="0.25">
      <c r="L121" s="4"/>
      <c r="M121" s="4"/>
      <c r="N121" s="4"/>
      <c r="O121" s="4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2:32" x14ac:dyDescent="0.25">
      <c r="L122" s="4"/>
      <c r="M122" s="4"/>
      <c r="N122" s="4"/>
      <c r="O122" s="4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2:32" x14ac:dyDescent="0.25">
      <c r="L123" s="4"/>
      <c r="M123" s="4"/>
      <c r="N123" s="4"/>
      <c r="O123" s="4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2:32" x14ac:dyDescent="0.25">
      <c r="L124" s="4"/>
      <c r="M124" s="4"/>
      <c r="N124" s="4"/>
      <c r="O124" s="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2:32" x14ac:dyDescent="0.25">
      <c r="L125" s="4"/>
      <c r="M125" s="4"/>
      <c r="N125" s="4"/>
      <c r="O125" s="4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2:32" x14ac:dyDescent="0.25">
      <c r="L126" s="4"/>
      <c r="M126" s="4"/>
      <c r="N126" s="4"/>
      <c r="O126" s="4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2:32" ht="25.5" customHeight="1" x14ac:dyDescent="0.25">
      <c r="L127" s="4"/>
      <c r="M127" s="4"/>
      <c r="N127" s="4"/>
      <c r="O127" s="4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2:32" x14ac:dyDescent="0.25">
      <c r="L128" s="4"/>
      <c r="M128" s="4"/>
      <c r="N128" s="4"/>
      <c r="O128" s="4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2:32" x14ac:dyDescent="0.25">
      <c r="L129" s="4"/>
      <c r="M129" s="4"/>
      <c r="N129" s="4"/>
      <c r="O129" s="4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2:32" x14ac:dyDescent="0.25">
      <c r="L130" s="4"/>
      <c r="M130" s="4"/>
      <c r="N130" s="4"/>
      <c r="O130" s="4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2:32" x14ac:dyDescent="0.25">
      <c r="L131" s="4"/>
      <c r="M131" s="4"/>
      <c r="N131" s="4"/>
      <c r="O131" s="4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2:32" x14ac:dyDescent="0.25">
      <c r="L132" s="4"/>
      <c r="M132" s="4"/>
      <c r="N132" s="4"/>
      <c r="O132" s="4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2:32" x14ac:dyDescent="0.25">
      <c r="L133" s="4"/>
      <c r="M133" s="4"/>
      <c r="N133" s="4"/>
      <c r="O133" s="4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2:32" x14ac:dyDescent="0.25">
      <c r="L134" s="4"/>
      <c r="M134" s="4"/>
      <c r="N134" s="4"/>
      <c r="O134" s="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2:32" x14ac:dyDescent="0.25">
      <c r="L135" s="4"/>
      <c r="M135" s="4"/>
      <c r="N135" s="4"/>
      <c r="O135" s="4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2:32" x14ac:dyDescent="0.25">
      <c r="L136" s="4"/>
      <c r="M136" s="4"/>
      <c r="N136" s="4"/>
      <c r="O136" s="4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2:32" x14ac:dyDescent="0.25">
      <c r="L137" s="4"/>
      <c r="M137" s="4"/>
      <c r="N137" s="4"/>
      <c r="O137" s="4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2:32" ht="25.5" customHeight="1" x14ac:dyDescent="0.25">
      <c r="L138" s="4"/>
      <c r="M138" s="4"/>
      <c r="N138" s="4"/>
      <c r="O138" s="4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2:32" x14ac:dyDescent="0.25">
      <c r="L139" s="4"/>
      <c r="M139" s="4"/>
      <c r="N139" s="4"/>
      <c r="O139" s="4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2:32" x14ac:dyDescent="0.25">
      <c r="L140" s="4"/>
      <c r="M140" s="4"/>
      <c r="N140" s="4"/>
      <c r="O140" s="4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2:32" x14ac:dyDescent="0.25">
      <c r="L141" s="4"/>
      <c r="M141" s="4"/>
      <c r="N141" s="4"/>
      <c r="O141" s="4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2:32" x14ac:dyDescent="0.25">
      <c r="L142" s="4"/>
      <c r="M142" s="4"/>
      <c r="N142" s="4"/>
      <c r="O142" s="4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2:32" x14ac:dyDescent="0.25">
      <c r="L143" s="4"/>
      <c r="M143" s="4"/>
      <c r="N143" s="4"/>
      <c r="O143" s="4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2:32" x14ac:dyDescent="0.25">
      <c r="L144" s="4"/>
      <c r="M144" s="4"/>
      <c r="N144" s="4"/>
      <c r="O144" s="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2:32" x14ac:dyDescent="0.25">
      <c r="L145" s="4"/>
      <c r="M145" s="4"/>
      <c r="N145" s="4"/>
      <c r="O145" s="4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2:32" x14ac:dyDescent="0.25">
      <c r="L146" s="4"/>
      <c r="M146" s="4"/>
      <c r="N146" s="4"/>
      <c r="O146" s="4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2:32" x14ac:dyDescent="0.25">
      <c r="L147" s="4"/>
      <c r="M147" s="4"/>
      <c r="N147" s="4"/>
      <c r="O147" s="4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2:32" x14ac:dyDescent="0.25">
      <c r="L148" s="4"/>
      <c r="M148" s="4"/>
      <c r="N148" s="4"/>
      <c r="O148" s="4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2:32" x14ac:dyDescent="0.25">
      <c r="L149" s="4"/>
      <c r="M149" s="4"/>
      <c r="N149" s="4"/>
      <c r="O149" s="4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2:32" x14ac:dyDescent="0.25">
      <c r="L150" s="4"/>
      <c r="M150" s="4"/>
      <c r="N150" s="4"/>
      <c r="O150" s="4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2:32" x14ac:dyDescent="0.25">
      <c r="L151" s="4"/>
      <c r="M151" s="4"/>
      <c r="N151" s="4"/>
      <c r="O151" s="4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2:32" x14ac:dyDescent="0.25">
      <c r="L152" s="4"/>
      <c r="M152" s="4"/>
      <c r="N152" s="4"/>
      <c r="O152" s="4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2:32" x14ac:dyDescent="0.25">
      <c r="L153" s="4"/>
      <c r="M153" s="4"/>
      <c r="N153" s="4"/>
      <c r="O153" s="4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2:32" x14ac:dyDescent="0.25">
      <c r="L154" s="4"/>
      <c r="M154" s="4"/>
      <c r="N154" s="4"/>
      <c r="O154" s="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2:32" x14ac:dyDescent="0.25">
      <c r="L155" s="4"/>
      <c r="M155" s="4"/>
      <c r="N155" s="4"/>
      <c r="O155" s="4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2:32" x14ac:dyDescent="0.25">
      <c r="L156" s="4"/>
      <c r="M156" s="4"/>
      <c r="N156" s="4"/>
      <c r="O156" s="4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2:32" x14ac:dyDescent="0.25">
      <c r="L157" s="4"/>
      <c r="M157" s="4"/>
      <c r="N157" s="4"/>
      <c r="O157" s="4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2:32" x14ac:dyDescent="0.25">
      <c r="L158" s="4"/>
      <c r="M158" s="4"/>
      <c r="N158" s="4"/>
      <c r="O158" s="4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2:32" x14ac:dyDescent="0.25">
      <c r="L159" s="4"/>
      <c r="M159" s="4"/>
      <c r="N159" s="4"/>
      <c r="O159" s="4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2:32" x14ac:dyDescent="0.25">
      <c r="L160" s="4"/>
      <c r="M160" s="4"/>
      <c r="N160" s="4"/>
      <c r="O160" s="4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2:32" x14ac:dyDescent="0.25">
      <c r="L161" s="4"/>
      <c r="M161" s="4"/>
      <c r="N161" s="4"/>
      <c r="O161" s="4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2:32" x14ac:dyDescent="0.25">
      <c r="L162" s="4"/>
      <c r="M162" s="4"/>
      <c r="N162" s="4"/>
      <c r="O162" s="4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2:32" x14ac:dyDescent="0.25">
      <c r="L163" s="4"/>
      <c r="M163" s="4"/>
      <c r="N163" s="4"/>
      <c r="O163" s="4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2:32" x14ac:dyDescent="0.25">
      <c r="L164" s="4"/>
      <c r="M164" s="4"/>
      <c r="N164" s="4"/>
      <c r="O164" s="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2:32" x14ac:dyDescent="0.25">
      <c r="L165" s="4"/>
      <c r="M165" s="4"/>
      <c r="N165" s="4"/>
      <c r="O165" s="4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2:32" x14ac:dyDescent="0.25">
      <c r="L166" s="4"/>
      <c r="M166" s="4"/>
      <c r="N166" s="4"/>
      <c r="O166" s="4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2:32" x14ac:dyDescent="0.25">
      <c r="L167" s="4"/>
      <c r="M167" s="4"/>
      <c r="N167" s="4"/>
      <c r="O167" s="4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2:32" x14ac:dyDescent="0.25">
      <c r="L168" s="4"/>
      <c r="M168" s="4"/>
      <c r="N168" s="4"/>
      <c r="O168" s="4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2:32" x14ac:dyDescent="0.25">
      <c r="L169" s="4"/>
      <c r="M169" s="4"/>
      <c r="N169" s="4"/>
      <c r="O169" s="4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2:32" x14ac:dyDescent="0.25">
      <c r="L170" s="4"/>
      <c r="M170" s="4"/>
      <c r="N170" s="4"/>
      <c r="O170" s="4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2:32" x14ac:dyDescent="0.25">
      <c r="L171" s="4"/>
      <c r="M171" s="4"/>
      <c r="N171" s="4"/>
      <c r="O171" s="4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2:32" x14ac:dyDescent="0.25">
      <c r="L172" s="4"/>
      <c r="M172" s="4"/>
      <c r="N172" s="4"/>
      <c r="O172" s="4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2:32" x14ac:dyDescent="0.25">
      <c r="L173" s="4"/>
      <c r="M173" s="4"/>
      <c r="N173" s="4"/>
      <c r="O173" s="4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2:32" x14ac:dyDescent="0.25">
      <c r="L174" s="4"/>
      <c r="M174" s="4"/>
      <c r="N174" s="4"/>
      <c r="O174" s="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2:32" x14ac:dyDescent="0.25">
      <c r="L175" s="4"/>
      <c r="M175" s="4"/>
      <c r="N175" s="4"/>
      <c r="O175" s="4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2:32" x14ac:dyDescent="0.25">
      <c r="L176" s="4"/>
      <c r="M176" s="4"/>
      <c r="N176" s="4"/>
      <c r="O176" s="4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2:32" x14ac:dyDescent="0.25">
      <c r="L177" s="4"/>
      <c r="M177" s="4"/>
      <c r="N177" s="4"/>
      <c r="O177" s="4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2:32" x14ac:dyDescent="0.25">
      <c r="L178" s="4"/>
      <c r="M178" s="4"/>
      <c r="N178" s="4"/>
      <c r="O178" s="4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2:32" x14ac:dyDescent="0.25">
      <c r="L179" s="4"/>
      <c r="M179" s="4"/>
      <c r="N179" s="4"/>
      <c r="O179" s="4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2:32" x14ac:dyDescent="0.25">
      <c r="L180" s="4"/>
      <c r="M180" s="4"/>
      <c r="N180" s="4"/>
      <c r="O180" s="4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2:32" x14ac:dyDescent="0.25">
      <c r="L181" s="4"/>
      <c r="M181" s="4"/>
      <c r="N181" s="4"/>
      <c r="O181" s="4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2:32" x14ac:dyDescent="0.25">
      <c r="L182" s="4"/>
      <c r="M182" s="4"/>
      <c r="N182" s="4"/>
      <c r="O182" s="4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2:32" x14ac:dyDescent="0.25">
      <c r="L183" s="4"/>
      <c r="M183" s="4"/>
      <c r="N183" s="4"/>
      <c r="O183" s="4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2:32" x14ac:dyDescent="0.25">
      <c r="L184" s="4"/>
      <c r="M184" s="4"/>
      <c r="N184" s="4"/>
      <c r="O184" s="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2:32" x14ac:dyDescent="0.25">
      <c r="L185" s="4"/>
      <c r="M185" s="4"/>
      <c r="N185" s="4"/>
      <c r="O185" s="4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2:32" x14ac:dyDescent="0.25">
      <c r="L186" s="4"/>
      <c r="M186" s="4"/>
      <c r="N186" s="4"/>
      <c r="O186" s="4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2:32" x14ac:dyDescent="0.25">
      <c r="L187" s="4"/>
      <c r="M187" s="4"/>
      <c r="N187" s="4"/>
      <c r="O187" s="4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2:32" x14ac:dyDescent="0.25">
      <c r="L188" s="4"/>
      <c r="M188" s="4"/>
      <c r="N188" s="4"/>
      <c r="O188" s="4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2:32" x14ac:dyDescent="0.25">
      <c r="L189" s="4"/>
      <c r="M189" s="4"/>
      <c r="N189" s="4"/>
      <c r="O189" s="4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2:32" x14ac:dyDescent="0.25">
      <c r="L190" s="4"/>
      <c r="M190" s="4"/>
      <c r="N190" s="4"/>
      <c r="O190" s="4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2:32" x14ac:dyDescent="0.25">
      <c r="L191" s="4"/>
      <c r="M191" s="4"/>
      <c r="N191" s="4"/>
      <c r="O191" s="4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2:32" x14ac:dyDescent="0.25">
      <c r="L192" s="4"/>
      <c r="M192" s="4"/>
      <c r="N192" s="4"/>
      <c r="O192" s="4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2:32" x14ac:dyDescent="0.25">
      <c r="L193" s="4"/>
      <c r="M193" s="4"/>
      <c r="N193" s="4"/>
      <c r="O193" s="4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2:32" x14ac:dyDescent="0.25">
      <c r="L194" s="4"/>
      <c r="M194" s="4"/>
      <c r="N194" s="4"/>
      <c r="O194" s="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2:32" x14ac:dyDescent="0.25">
      <c r="L195" s="4"/>
      <c r="M195" s="4"/>
      <c r="N195" s="4"/>
      <c r="O195" s="4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2:32" x14ac:dyDescent="0.25">
      <c r="L196" s="4"/>
      <c r="M196" s="4"/>
      <c r="N196" s="4"/>
      <c r="O196" s="4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2:32" x14ac:dyDescent="0.25">
      <c r="L197" s="4"/>
      <c r="M197" s="4"/>
      <c r="N197" s="4"/>
      <c r="O197" s="4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2:32" x14ac:dyDescent="0.25">
      <c r="L198" s="4"/>
      <c r="M198" s="4"/>
      <c r="N198" s="4"/>
      <c r="O198" s="4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2:32" x14ac:dyDescent="0.25">
      <c r="L199" s="4"/>
      <c r="M199" s="4"/>
      <c r="N199" s="4"/>
      <c r="O199" s="4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2:32" x14ac:dyDescent="0.25">
      <c r="L200" s="4"/>
      <c r="M200" s="4"/>
      <c r="N200" s="4"/>
      <c r="O200" s="4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2:32" x14ac:dyDescent="0.25">
      <c r="L201" s="4"/>
      <c r="M201" s="4"/>
      <c r="N201" s="4"/>
      <c r="O201" s="4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2:32" x14ac:dyDescent="0.25">
      <c r="L202" s="4"/>
      <c r="M202" s="4"/>
      <c r="N202" s="4"/>
      <c r="O202" s="4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2:32" x14ac:dyDescent="0.25">
      <c r="L203" s="4"/>
      <c r="M203" s="4"/>
      <c r="N203" s="4"/>
      <c r="O203" s="4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2:32" x14ac:dyDescent="0.25">
      <c r="L204" s="4"/>
      <c r="M204" s="4"/>
      <c r="N204" s="4"/>
      <c r="O204" s="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2:32" x14ac:dyDescent="0.25">
      <c r="L205" s="4"/>
      <c r="M205" s="4"/>
      <c r="N205" s="4"/>
      <c r="O205" s="4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2:32" x14ac:dyDescent="0.25">
      <c r="L206" s="4"/>
      <c r="M206" s="4"/>
      <c r="N206" s="4"/>
      <c r="O206" s="4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2:32" x14ac:dyDescent="0.25">
      <c r="L207" s="4"/>
      <c r="M207" s="4"/>
      <c r="N207" s="4"/>
      <c r="O207" s="4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2:32" x14ac:dyDescent="0.25">
      <c r="L208" s="4"/>
      <c r="M208" s="4"/>
      <c r="N208" s="4"/>
      <c r="O208" s="4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2:32" x14ac:dyDescent="0.25">
      <c r="L209" s="4"/>
      <c r="M209" s="4"/>
      <c r="N209" s="4"/>
      <c r="O209" s="4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2:32" x14ac:dyDescent="0.25">
      <c r="L210" s="4"/>
      <c r="M210" s="4"/>
      <c r="N210" s="4"/>
      <c r="O210" s="4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2:32" x14ac:dyDescent="0.25">
      <c r="L211" s="4"/>
      <c r="M211" s="4"/>
      <c r="N211" s="4"/>
      <c r="O211" s="4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2:32" x14ac:dyDescent="0.25">
      <c r="L212" s="4"/>
      <c r="M212" s="4"/>
      <c r="N212" s="4"/>
      <c r="O212" s="4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2:32" x14ac:dyDescent="0.25">
      <c r="L213" s="4"/>
      <c r="M213" s="4"/>
      <c r="N213" s="4"/>
      <c r="O213" s="4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2:32" x14ac:dyDescent="0.25">
      <c r="L214" s="4"/>
      <c r="M214" s="4"/>
      <c r="N214" s="4"/>
      <c r="O214" s="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2:32" x14ac:dyDescent="0.25">
      <c r="L215" s="4"/>
      <c r="M215" s="4"/>
      <c r="N215" s="4"/>
      <c r="O215" s="4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2:32" x14ac:dyDescent="0.25">
      <c r="L216" s="4"/>
      <c r="M216" s="4"/>
      <c r="N216" s="4"/>
      <c r="O216" s="4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2:32" x14ac:dyDescent="0.25">
      <c r="L217" s="4"/>
      <c r="M217" s="4"/>
      <c r="N217" s="4"/>
      <c r="O217" s="4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2:32" x14ac:dyDescent="0.25">
      <c r="L218" s="4"/>
      <c r="M218" s="4"/>
      <c r="N218" s="4"/>
      <c r="O218" s="4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2:32" x14ac:dyDescent="0.25">
      <c r="L219" s="4"/>
      <c r="M219" s="4"/>
      <c r="N219" s="4"/>
      <c r="O219" s="4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2:32" x14ac:dyDescent="0.25">
      <c r="L220" s="4"/>
      <c r="M220" s="4"/>
      <c r="N220" s="4"/>
      <c r="O220" s="4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2:32" x14ac:dyDescent="0.25">
      <c r="L221" s="4"/>
      <c r="M221" s="4"/>
      <c r="N221" s="4"/>
      <c r="O221" s="4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2:32" x14ac:dyDescent="0.25">
      <c r="L222" s="4"/>
      <c r="M222" s="4"/>
      <c r="N222" s="4"/>
      <c r="O222" s="4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2:32" x14ac:dyDescent="0.25">
      <c r="L223" s="4"/>
      <c r="M223" s="4"/>
      <c r="N223" s="4"/>
      <c r="O223" s="4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2:32" x14ac:dyDescent="0.25">
      <c r="L224" s="4"/>
      <c r="M224" s="4"/>
      <c r="N224" s="4"/>
      <c r="O224" s="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2:32" x14ac:dyDescent="0.25">
      <c r="L225" s="4"/>
      <c r="M225" s="4"/>
      <c r="N225" s="4"/>
      <c r="O225" s="4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2:32" x14ac:dyDescent="0.25">
      <c r="L226" s="4"/>
      <c r="M226" s="4"/>
      <c r="N226" s="4"/>
      <c r="O226" s="4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2:32" x14ac:dyDescent="0.25">
      <c r="L227" s="4"/>
      <c r="M227" s="4"/>
      <c r="N227" s="4"/>
      <c r="O227" s="4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2:32" x14ac:dyDescent="0.25">
      <c r="L228" s="4"/>
      <c r="M228" s="4"/>
      <c r="N228" s="4"/>
      <c r="O228" s="4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2:32" x14ac:dyDescent="0.25">
      <c r="L229" s="4"/>
      <c r="M229" s="4"/>
      <c r="N229" s="4"/>
      <c r="O229" s="4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2:32" x14ac:dyDescent="0.25">
      <c r="L230" s="4"/>
      <c r="M230" s="4"/>
      <c r="N230" s="4"/>
      <c r="O230" s="4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2:32" x14ac:dyDescent="0.25">
      <c r="L231" s="4"/>
      <c r="M231" s="4"/>
      <c r="N231" s="4"/>
      <c r="O231" s="4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2:32" x14ac:dyDescent="0.25">
      <c r="L232" s="4"/>
      <c r="M232" s="4"/>
      <c r="N232" s="4"/>
      <c r="O232" s="4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2:32" x14ac:dyDescent="0.25">
      <c r="L233" s="4"/>
      <c r="M233" s="4"/>
      <c r="N233" s="4"/>
      <c r="O233" s="4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2:32" x14ac:dyDescent="0.25">
      <c r="L234" s="4"/>
      <c r="M234" s="4"/>
      <c r="N234" s="4"/>
      <c r="O234" s="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2:32" x14ac:dyDescent="0.25">
      <c r="L235" s="4"/>
      <c r="M235" s="4"/>
      <c r="N235" s="4"/>
      <c r="O235" s="4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2:32" x14ac:dyDescent="0.25">
      <c r="L236" s="4"/>
      <c r="M236" s="4"/>
      <c r="N236" s="4"/>
      <c r="O236" s="4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2:32" x14ac:dyDescent="0.25">
      <c r="L237" s="4"/>
      <c r="M237" s="4"/>
      <c r="N237" s="4"/>
      <c r="O237" s="4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2:32" x14ac:dyDescent="0.25">
      <c r="L238" s="4"/>
      <c r="M238" s="4"/>
      <c r="N238" s="4"/>
      <c r="O238" s="4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2:32" x14ac:dyDescent="0.25">
      <c r="L239" s="4"/>
      <c r="M239" s="4"/>
      <c r="N239" s="4"/>
      <c r="O239" s="4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2:32" x14ac:dyDescent="0.25">
      <c r="L240" s="4"/>
      <c r="M240" s="4"/>
      <c r="N240" s="4"/>
      <c r="O240" s="4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2:32" x14ac:dyDescent="0.25">
      <c r="L241" s="4"/>
      <c r="M241" s="4"/>
      <c r="N241" s="4"/>
      <c r="O241" s="4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2:32" x14ac:dyDescent="0.25">
      <c r="L242" s="4"/>
      <c r="M242" s="4"/>
      <c r="N242" s="4"/>
      <c r="O242" s="4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2:32" x14ac:dyDescent="0.25">
      <c r="L243" s="4"/>
      <c r="M243" s="4"/>
      <c r="N243" s="4"/>
      <c r="O243" s="4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2:32" x14ac:dyDescent="0.25">
      <c r="L244" s="4"/>
      <c r="M244" s="4"/>
      <c r="N244" s="4"/>
      <c r="O244" s="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2:32" x14ac:dyDescent="0.25">
      <c r="L245" s="4"/>
      <c r="M245" s="4"/>
      <c r="N245" s="4"/>
      <c r="O245" s="4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2:32" x14ac:dyDescent="0.25">
      <c r="L246" s="4"/>
      <c r="M246" s="4"/>
      <c r="N246" s="4"/>
      <c r="O246" s="4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2:32" x14ac:dyDescent="0.25">
      <c r="L247" s="4"/>
      <c r="M247" s="4"/>
      <c r="N247" s="4"/>
      <c r="O247" s="4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2:32" x14ac:dyDescent="0.25">
      <c r="L248" s="4"/>
      <c r="M248" s="4"/>
      <c r="N248" s="4"/>
      <c r="O248" s="4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2:32" x14ac:dyDescent="0.25">
      <c r="L249" s="4"/>
      <c r="M249" s="4"/>
      <c r="N249" s="4"/>
      <c r="O249" s="4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2:32" x14ac:dyDescent="0.25">
      <c r="L250" s="4"/>
      <c r="M250" s="4"/>
      <c r="N250" s="4"/>
      <c r="O250" s="4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2:32" x14ac:dyDescent="0.25">
      <c r="L251" s="4"/>
      <c r="M251" s="4"/>
      <c r="N251" s="4"/>
      <c r="O251" s="4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2:32" x14ac:dyDescent="0.25">
      <c r="L252" s="4"/>
      <c r="M252" s="4"/>
      <c r="N252" s="4"/>
      <c r="O252" s="4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2:32" x14ac:dyDescent="0.25">
      <c r="L253" s="4"/>
      <c r="M253" s="4"/>
      <c r="N253" s="4"/>
      <c r="O253" s="4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2:32" x14ac:dyDescent="0.25">
      <c r="L254" s="4"/>
      <c r="M254" s="4"/>
      <c r="N254" s="4"/>
      <c r="O254" s="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2:32" x14ac:dyDescent="0.25">
      <c r="L255" s="4"/>
      <c r="M255" s="4"/>
      <c r="N255" s="4"/>
      <c r="O255" s="4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2:32" x14ac:dyDescent="0.25">
      <c r="L256" s="4"/>
      <c r="M256" s="4"/>
      <c r="N256" s="4"/>
      <c r="O256" s="4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2:32" x14ac:dyDescent="0.25">
      <c r="L257" s="4"/>
      <c r="M257" s="4"/>
      <c r="N257" s="4"/>
      <c r="O257" s="4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2:32" x14ac:dyDescent="0.25">
      <c r="L258" s="4"/>
      <c r="M258" s="4"/>
      <c r="N258" s="4"/>
      <c r="O258" s="4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2:32" x14ac:dyDescent="0.25">
      <c r="L259" s="4"/>
      <c r="M259" s="4"/>
      <c r="N259" s="4"/>
      <c r="O259" s="4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2:32" x14ac:dyDescent="0.25">
      <c r="L260" s="4"/>
      <c r="M260" s="4"/>
      <c r="N260" s="4"/>
      <c r="O260" s="4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2:32" x14ac:dyDescent="0.25">
      <c r="L261" s="4"/>
      <c r="M261" s="4"/>
      <c r="N261" s="4"/>
      <c r="O261" s="4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2:32" x14ac:dyDescent="0.25">
      <c r="L262" s="4"/>
      <c r="M262" s="4"/>
      <c r="N262" s="4"/>
      <c r="O262" s="4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2:32" x14ac:dyDescent="0.25">
      <c r="L263" s="4"/>
      <c r="M263" s="4"/>
      <c r="N263" s="4"/>
      <c r="O263" s="4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2:32" x14ac:dyDescent="0.25">
      <c r="L264" s="4"/>
      <c r="M264" s="4"/>
      <c r="N264" s="4"/>
      <c r="O264" s="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2:32" x14ac:dyDescent="0.25">
      <c r="L265" s="4"/>
      <c r="M265" s="4"/>
      <c r="N265" s="4"/>
      <c r="O265" s="4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2:32" x14ac:dyDescent="0.25">
      <c r="L266" s="4"/>
      <c r="M266" s="4"/>
      <c r="N266" s="4"/>
      <c r="O266" s="4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2:32" x14ac:dyDescent="0.25">
      <c r="L267" s="4"/>
      <c r="M267" s="4"/>
      <c r="N267" s="4"/>
      <c r="O267" s="4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2:32" x14ac:dyDescent="0.25">
      <c r="L268" s="4"/>
      <c r="M268" s="4"/>
      <c r="N268" s="4"/>
      <c r="O268" s="4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2:32" x14ac:dyDescent="0.25">
      <c r="L269" s="4"/>
      <c r="M269" s="4"/>
      <c r="N269" s="4"/>
      <c r="O269" s="4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2:32" x14ac:dyDescent="0.25">
      <c r="L270" s="4"/>
      <c r="M270" s="4"/>
      <c r="N270" s="4"/>
      <c r="O270" s="4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2:32" x14ac:dyDescent="0.25">
      <c r="L271" s="4"/>
      <c r="M271" s="4"/>
      <c r="N271" s="4"/>
      <c r="O271" s="4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2:32" x14ac:dyDescent="0.25">
      <c r="L272" s="4"/>
      <c r="M272" s="4"/>
      <c r="N272" s="4"/>
      <c r="O272" s="4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2:32" x14ac:dyDescent="0.25">
      <c r="L273" s="4"/>
      <c r="M273" s="4"/>
      <c r="N273" s="4"/>
      <c r="O273" s="4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2:32" x14ac:dyDescent="0.25">
      <c r="L274" s="4"/>
      <c r="M274" s="4"/>
      <c r="N274" s="4"/>
      <c r="O274" s="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2:32" x14ac:dyDescent="0.25">
      <c r="L275" s="4"/>
      <c r="M275" s="4"/>
      <c r="N275" s="4"/>
      <c r="O275" s="4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2:32" x14ac:dyDescent="0.25">
      <c r="L276" s="4"/>
      <c r="M276" s="4"/>
      <c r="N276" s="4"/>
      <c r="O276" s="4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2:32" x14ac:dyDescent="0.25">
      <c r="L277" s="4"/>
      <c r="M277" s="4"/>
      <c r="N277" s="4"/>
      <c r="O277" s="4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2:32" x14ac:dyDescent="0.25">
      <c r="L278" s="4"/>
      <c r="M278" s="4"/>
      <c r="N278" s="4"/>
      <c r="O278" s="4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2:32" x14ac:dyDescent="0.25">
      <c r="L279" s="4"/>
      <c r="M279" s="4"/>
      <c r="N279" s="4"/>
      <c r="O279" s="4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2:32" x14ac:dyDescent="0.25">
      <c r="L280" s="4"/>
      <c r="M280" s="4"/>
      <c r="N280" s="4"/>
      <c r="O280" s="4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2:32" x14ac:dyDescent="0.25">
      <c r="L281" s="4"/>
      <c r="M281" s="4"/>
      <c r="N281" s="4"/>
      <c r="O281" s="4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2:32" x14ac:dyDescent="0.25">
      <c r="L282" s="4"/>
      <c r="M282" s="4"/>
      <c r="N282" s="4"/>
      <c r="O282" s="4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2:32" x14ac:dyDescent="0.25">
      <c r="L283" s="4"/>
      <c r="M283" s="4"/>
      <c r="N283" s="4"/>
      <c r="O283" s="4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2:32" x14ac:dyDescent="0.25">
      <c r="L284" s="4"/>
      <c r="M284" s="4"/>
      <c r="N284" s="4"/>
      <c r="O284" s="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2:32" x14ac:dyDescent="0.25">
      <c r="L285" s="4"/>
      <c r="M285" s="4"/>
      <c r="N285" s="4"/>
      <c r="O285" s="4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2:32" x14ac:dyDescent="0.25">
      <c r="L286" s="4"/>
      <c r="M286" s="4"/>
      <c r="N286" s="4"/>
      <c r="O286" s="4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2:32" x14ac:dyDescent="0.25">
      <c r="L287" s="4"/>
      <c r="M287" s="4"/>
      <c r="N287" s="4"/>
      <c r="O287" s="4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2:32" x14ac:dyDescent="0.25">
      <c r="L288" s="4"/>
      <c r="M288" s="4"/>
      <c r="N288" s="4"/>
      <c r="O288" s="4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2:32" x14ac:dyDescent="0.25">
      <c r="L289" s="4"/>
      <c r="M289" s="4"/>
      <c r="N289" s="4"/>
      <c r="O289" s="4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2:32" x14ac:dyDescent="0.25">
      <c r="L290" s="4"/>
      <c r="M290" s="4"/>
      <c r="N290" s="4"/>
      <c r="O290" s="4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2:32" x14ac:dyDescent="0.25">
      <c r="L291" s="4"/>
      <c r="M291" s="4"/>
      <c r="N291" s="4"/>
      <c r="O291" s="4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2:32" x14ac:dyDescent="0.25">
      <c r="L292" s="4"/>
      <c r="M292" s="4"/>
      <c r="N292" s="4"/>
      <c r="O292" s="4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2:32" x14ac:dyDescent="0.25">
      <c r="L293" s="4"/>
      <c r="M293" s="4"/>
      <c r="N293" s="4"/>
      <c r="O293" s="4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2:32" x14ac:dyDescent="0.25">
      <c r="L294" s="4"/>
      <c r="M294" s="4"/>
      <c r="N294" s="4"/>
      <c r="O294" s="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2:32" x14ac:dyDescent="0.25">
      <c r="L295" s="4"/>
      <c r="M295" s="4"/>
      <c r="N295" s="4"/>
      <c r="O295" s="4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2:32" x14ac:dyDescent="0.25">
      <c r="L296" s="4"/>
      <c r="M296" s="4"/>
      <c r="N296" s="4"/>
      <c r="O296" s="4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2:32" x14ac:dyDescent="0.25">
      <c r="L297" s="4"/>
      <c r="M297" s="4"/>
      <c r="N297" s="4"/>
      <c r="O297" s="4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2:32" x14ac:dyDescent="0.25">
      <c r="L298" s="4"/>
      <c r="M298" s="4"/>
      <c r="N298" s="4"/>
      <c r="O298" s="4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2:32" x14ac:dyDescent="0.25">
      <c r="L299" s="4"/>
      <c r="M299" s="4"/>
      <c r="N299" s="4"/>
      <c r="O299" s="4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2:32" x14ac:dyDescent="0.25">
      <c r="L300" s="4"/>
      <c r="M300" s="4"/>
      <c r="N300" s="4"/>
      <c r="O300" s="4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2:32" x14ac:dyDescent="0.25">
      <c r="L301" s="4"/>
      <c r="M301" s="4"/>
      <c r="N301" s="4"/>
      <c r="O301" s="4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2:32" x14ac:dyDescent="0.25">
      <c r="L302" s="4"/>
      <c r="M302" s="4"/>
      <c r="N302" s="4"/>
      <c r="O302" s="4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2:32" x14ac:dyDescent="0.25">
      <c r="L303" s="4"/>
      <c r="M303" s="4"/>
      <c r="N303" s="4"/>
      <c r="O303" s="4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2:32" x14ac:dyDescent="0.25">
      <c r="L304" s="4"/>
      <c r="M304" s="4"/>
      <c r="N304" s="4"/>
      <c r="O304" s="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2:32" x14ac:dyDescent="0.25">
      <c r="L305" s="4"/>
      <c r="M305" s="4"/>
      <c r="N305" s="4"/>
      <c r="O305" s="4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2:32" x14ac:dyDescent="0.25">
      <c r="L306" s="4"/>
      <c r="M306" s="4"/>
      <c r="N306" s="4"/>
      <c r="O306" s="4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2:32" x14ac:dyDescent="0.25">
      <c r="L307" s="4"/>
      <c r="M307" s="4"/>
      <c r="N307" s="4"/>
      <c r="O307" s="4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2:32" x14ac:dyDescent="0.25">
      <c r="L308" s="4"/>
      <c r="M308" s="4"/>
      <c r="N308" s="4"/>
      <c r="O308" s="4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2:32" x14ac:dyDescent="0.25">
      <c r="L309" s="4"/>
      <c r="M309" s="4"/>
      <c r="N309" s="4"/>
      <c r="O309" s="4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2:32" x14ac:dyDescent="0.25">
      <c r="L310" s="4"/>
      <c r="M310" s="4"/>
      <c r="N310" s="4"/>
      <c r="O310" s="4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2:32" x14ac:dyDescent="0.25">
      <c r="L311" s="4"/>
      <c r="M311" s="4"/>
      <c r="N311" s="4"/>
      <c r="O311" s="4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2:32" x14ac:dyDescent="0.25">
      <c r="L312" s="4"/>
      <c r="M312" s="4"/>
      <c r="N312" s="4"/>
      <c r="O312" s="4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2:32" x14ac:dyDescent="0.25">
      <c r="L313" s="4"/>
      <c r="M313" s="4"/>
      <c r="N313" s="4"/>
      <c r="O313" s="4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2:32" x14ac:dyDescent="0.25">
      <c r="L314" s="4"/>
      <c r="M314" s="4"/>
      <c r="N314" s="4"/>
      <c r="O314" s="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2:32" x14ac:dyDescent="0.25">
      <c r="L315" s="4"/>
      <c r="M315" s="4"/>
      <c r="N315" s="4"/>
      <c r="O315" s="4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2:32" x14ac:dyDescent="0.25">
      <c r="L316" s="4"/>
      <c r="M316" s="4"/>
      <c r="N316" s="4"/>
      <c r="O316" s="4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2:32" x14ac:dyDescent="0.25">
      <c r="L317" s="4"/>
      <c r="M317" s="4"/>
      <c r="N317" s="4"/>
      <c r="O317" s="4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2:32" x14ac:dyDescent="0.25">
      <c r="L318" s="4"/>
      <c r="M318" s="4"/>
      <c r="N318" s="4"/>
      <c r="O318" s="4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2:32" x14ac:dyDescent="0.25">
      <c r="L319" s="4"/>
      <c r="M319" s="4"/>
      <c r="N319" s="4"/>
      <c r="O319" s="4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2:32" x14ac:dyDescent="0.25">
      <c r="L320" s="4"/>
      <c r="M320" s="4"/>
      <c r="N320" s="4"/>
      <c r="O320" s="4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2:32" x14ac:dyDescent="0.25">
      <c r="L321" s="4"/>
      <c r="M321" s="4"/>
      <c r="N321" s="4"/>
      <c r="O321" s="4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2:32" x14ac:dyDescent="0.25">
      <c r="L322" s="4"/>
      <c r="M322" s="4"/>
      <c r="N322" s="4"/>
      <c r="O322" s="4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2:32" x14ac:dyDescent="0.25">
      <c r="L323" s="4"/>
      <c r="M323" s="4"/>
      <c r="N323" s="4"/>
      <c r="O323" s="4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2:32" x14ac:dyDescent="0.25">
      <c r="L324" s="4"/>
      <c r="M324" s="4"/>
      <c r="N324" s="4"/>
      <c r="O324" s="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2:32" x14ac:dyDescent="0.25">
      <c r="L325" s="4"/>
      <c r="M325" s="4"/>
      <c r="N325" s="4"/>
      <c r="O325" s="4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2:32" x14ac:dyDescent="0.25">
      <c r="L326" s="4"/>
      <c r="M326" s="4"/>
      <c r="N326" s="4"/>
      <c r="O326" s="4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2:32" x14ac:dyDescent="0.25">
      <c r="L327" s="4"/>
      <c r="M327" s="4"/>
      <c r="N327" s="4"/>
      <c r="O327" s="4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2:32" x14ac:dyDescent="0.25">
      <c r="L328" s="4"/>
      <c r="M328" s="4"/>
      <c r="N328" s="4"/>
      <c r="O328" s="4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2:32" x14ac:dyDescent="0.25">
      <c r="L329" s="4"/>
      <c r="M329" s="4"/>
      <c r="N329" s="4"/>
      <c r="O329" s="4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2:32" x14ac:dyDescent="0.25">
      <c r="L330" s="4"/>
      <c r="M330" s="4"/>
      <c r="N330" s="4"/>
      <c r="O330" s="4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2:32" x14ac:dyDescent="0.25">
      <c r="L331" s="4"/>
      <c r="M331" s="4"/>
      <c r="N331" s="4"/>
      <c r="O331" s="4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2:32" x14ac:dyDescent="0.25">
      <c r="L332" s="4"/>
      <c r="M332" s="4"/>
      <c r="N332" s="4"/>
      <c r="O332" s="4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2:32" x14ac:dyDescent="0.25">
      <c r="L333" s="4"/>
      <c r="M333" s="4"/>
      <c r="N333" s="4"/>
      <c r="O333" s="4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2:32" x14ac:dyDescent="0.25">
      <c r="L334" s="4"/>
      <c r="M334" s="4"/>
      <c r="N334" s="4"/>
      <c r="O334" s="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2:32" x14ac:dyDescent="0.25">
      <c r="L335" s="4"/>
      <c r="M335" s="4"/>
      <c r="N335" s="4"/>
      <c r="O335" s="4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2:32" x14ac:dyDescent="0.25">
      <c r="L336" s="4"/>
      <c r="M336" s="4"/>
      <c r="N336" s="4"/>
      <c r="O336" s="4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2:32" x14ac:dyDescent="0.25">
      <c r="L337" s="4"/>
      <c r="M337" s="4"/>
      <c r="N337" s="4"/>
      <c r="O337" s="4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2:32" x14ac:dyDescent="0.25">
      <c r="L338" s="4"/>
      <c r="M338" s="4"/>
      <c r="N338" s="4"/>
      <c r="O338" s="4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2:32" x14ac:dyDescent="0.25">
      <c r="L339" s="4"/>
      <c r="M339" s="4"/>
      <c r="N339" s="4"/>
      <c r="O339" s="4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2:32" x14ac:dyDescent="0.25">
      <c r="L340" s="4"/>
      <c r="M340" s="4"/>
      <c r="N340" s="4"/>
      <c r="O340" s="4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2:32" x14ac:dyDescent="0.25">
      <c r="L341" s="4"/>
      <c r="M341" s="4"/>
      <c r="N341" s="4"/>
      <c r="O341" s="4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2:32" x14ac:dyDescent="0.25">
      <c r="L342" s="4"/>
      <c r="M342" s="4"/>
      <c r="N342" s="4"/>
      <c r="O342" s="4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2:32" x14ac:dyDescent="0.25">
      <c r="L343" s="4"/>
      <c r="M343" s="4"/>
      <c r="N343" s="4"/>
      <c r="O343" s="4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2:32" x14ac:dyDescent="0.25">
      <c r="L344" s="4"/>
      <c r="M344" s="4"/>
      <c r="N344" s="4"/>
      <c r="O344" s="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2:32" x14ac:dyDescent="0.25">
      <c r="L345" s="4"/>
      <c r="M345" s="4"/>
      <c r="N345" s="4"/>
      <c r="O345" s="4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2:32" x14ac:dyDescent="0.25">
      <c r="L346" s="4"/>
      <c r="M346" s="4"/>
      <c r="N346" s="4"/>
      <c r="O346" s="4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2:32" x14ac:dyDescent="0.25">
      <c r="L347" s="4"/>
      <c r="M347" s="4"/>
      <c r="N347" s="4"/>
      <c r="O347" s="4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2:32" x14ac:dyDescent="0.25">
      <c r="L348" s="4"/>
      <c r="M348" s="4"/>
      <c r="N348" s="4"/>
      <c r="O348" s="4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2:32" x14ac:dyDescent="0.25">
      <c r="L349" s="4"/>
      <c r="M349" s="4"/>
      <c r="N349" s="4"/>
      <c r="O349" s="4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2:32" x14ac:dyDescent="0.25">
      <c r="L350" s="4"/>
      <c r="M350" s="4"/>
      <c r="N350" s="4"/>
      <c r="O350" s="4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2:32" x14ac:dyDescent="0.25">
      <c r="L351" s="4"/>
      <c r="M351" s="4"/>
      <c r="N351" s="4"/>
      <c r="O351" s="4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2:32" x14ac:dyDescent="0.25">
      <c r="L352" s="4"/>
      <c r="M352" s="4"/>
      <c r="N352" s="4"/>
      <c r="O352" s="4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2:32" x14ac:dyDescent="0.25">
      <c r="L353" s="4"/>
      <c r="M353" s="4"/>
      <c r="N353" s="4"/>
      <c r="O353" s="4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2:32" x14ac:dyDescent="0.25">
      <c r="L354" s="4"/>
      <c r="M354" s="4"/>
      <c r="N354" s="4"/>
      <c r="O354" s="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2:32" x14ac:dyDescent="0.25">
      <c r="L355" s="4"/>
      <c r="M355" s="4"/>
      <c r="N355" s="4"/>
      <c r="O355" s="4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2:32" x14ac:dyDescent="0.25">
      <c r="L356" s="4"/>
      <c r="M356" s="4"/>
      <c r="N356" s="4"/>
      <c r="O356" s="4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2:32" x14ac:dyDescent="0.25">
      <c r="L357" s="4"/>
      <c r="M357" s="4"/>
      <c r="N357" s="4"/>
      <c r="O357" s="4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2:32" x14ac:dyDescent="0.25">
      <c r="L358" s="4"/>
      <c r="M358" s="4"/>
      <c r="N358" s="4"/>
      <c r="O358" s="4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</sheetData>
  <mergeCells count="32">
    <mergeCell ref="A12:AF12"/>
    <mergeCell ref="Y3:AC3"/>
    <mergeCell ref="Y4:AC4"/>
    <mergeCell ref="Y5:AC5"/>
    <mergeCell ref="Y6:AC6"/>
    <mergeCell ref="Y10:AC10"/>
    <mergeCell ref="A13:AF13"/>
    <mergeCell ref="A20:A22"/>
    <mergeCell ref="B20:B22"/>
    <mergeCell ref="C20:C22"/>
    <mergeCell ref="D20:D22"/>
    <mergeCell ref="E20:E22"/>
    <mergeCell ref="F20:F22"/>
    <mergeCell ref="G20:Q20"/>
    <mergeCell ref="R20:Y20"/>
    <mergeCell ref="Z20:Z22"/>
    <mergeCell ref="AE20:AE22"/>
    <mergeCell ref="G21:H21"/>
    <mergeCell ref="I21:J21"/>
    <mergeCell ref="K21:L21"/>
    <mergeCell ref="M21:N21"/>
    <mergeCell ref="O21:P21"/>
    <mergeCell ref="X43:AC43"/>
    <mergeCell ref="AA20:AA22"/>
    <mergeCell ref="AB20:AB22"/>
    <mergeCell ref="AC20:AC22"/>
    <mergeCell ref="AD20:AD22"/>
    <mergeCell ref="R21:S21"/>
    <mergeCell ref="T21:U21"/>
    <mergeCell ref="V21:W21"/>
    <mergeCell ref="X21:Y21"/>
    <mergeCell ref="A28:B28"/>
  </mergeCells>
  <pageMargins left="0.7" right="0.7" top="0.75" bottom="0.75" header="0.3" footer="0.3"/>
  <pageSetup paperSize="9" scale="38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2024-01-19T13:21:36Z</dcterms:modified>
</cp:coreProperties>
</file>