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P:\5 Проєкти документів\1 Рішення ради\Сесія 29 09.03.2023\"/>
    </mc:Choice>
  </mc:AlternateContent>
  <xr:revisionPtr revIDLastSave="0" documentId="13_ncr:1_{44C7FF7C-B6B7-4A94-AAD8-0193110893A8}" xr6:coauthVersionLast="47" xr6:coauthVersionMax="47" xr10:uidLastSave="{00000000-0000-0000-0000-000000000000}"/>
  <bookViews>
    <workbookView xWindow="-120" yWindow="-120" windowWidth="29040" windowHeight="15840" xr2:uid="{00000000-000D-0000-FFFF-FFFF00000000}"/>
  </bookViews>
  <sheets>
    <sheet name="Акт приймання передачі" sheetId="6" r:id="rId1"/>
  </sheets>
  <definedNames>
    <definedName name="cRText">#REF!</definedName>
    <definedName name="Detail">#REF!</definedName>
    <definedName name="Header">#REF!</definedName>
    <definedName name="nGrafa_1">#REF!</definedName>
    <definedName name="nGrafa_10">#REF!</definedName>
    <definedName name="nGrafa_13">#REF!</definedName>
    <definedName name="nGrafa_14">#REF!</definedName>
    <definedName name="nGrafa_7">#REF!</definedName>
    <definedName name="nGrafa_7Sheet">#REF!</definedName>
    <definedName name="nGrafa_8">#REF!</definedName>
    <definedName name="nGrafa_8Sheet">#REF!</definedName>
    <definedName name="nGrafa_9">#REF!</definedName>
    <definedName name="nGrafa1">#REF!</definedName>
    <definedName name="nGrafa10">#REF!</definedName>
    <definedName name="nGrafa11">#REF!</definedName>
    <definedName name="nGrafa12">#REF!</definedName>
    <definedName name="nGrafa13">#REF!</definedName>
    <definedName name="nGrafa14">#REF!</definedName>
    <definedName name="nGrafa15">#REF!</definedName>
    <definedName name="nGrafa16">#REF!</definedName>
    <definedName name="nGrafa2">#REF!</definedName>
    <definedName name="nGrafa3">#REF!</definedName>
    <definedName name="nGrafa4">#REF!</definedName>
    <definedName name="nGrafa5">#REF!</definedName>
    <definedName name="nGrafa6">#REF!</definedName>
    <definedName name="nGrafa7">#REF!</definedName>
    <definedName name="nGrafa8">#REF!</definedName>
    <definedName name="nGrafa9">#REF!</definedName>
    <definedName name="nTotal_10">#REF!</definedName>
    <definedName name="nTotal_13">#REF!</definedName>
    <definedName name="nTotal_14">#REF!</definedName>
    <definedName name="nTotal_2">#REF!</definedName>
    <definedName name="nTotal_7">#REF!</definedName>
    <definedName name="nTotal_8">#REF!</definedName>
    <definedName name="nTotal_9">#REF!</definedName>
    <definedName name="nTotal1_10">#REF!</definedName>
    <definedName name="nTotal1_13">#REF!</definedName>
    <definedName name="nTotal1_14">#REF!</definedName>
    <definedName name="nTotal1_2">#REF!</definedName>
    <definedName name="nTotal1_7">#REF!</definedName>
    <definedName name="nTotal1_8">#REF!</definedName>
    <definedName name="nTotal1_9">#REF!</definedName>
    <definedName name="PageTotal">#REF!</definedName>
    <definedName name="RHide">#REF!</definedName>
    <definedName name="RMerge">#REF!,#REF!,#REF!,#REF!</definedName>
    <definedName name="RText">#REF!</definedName>
    <definedName name="Summery">#REF!</definedName>
    <definedName name="Title">#REF!</definedName>
    <definedName name="Total">#REF!</definedName>
    <definedName name="Total1">#REF!</definedName>
    <definedName name="Total2">#REF!</definedName>
    <definedName name="Всего_колво">#REF!</definedName>
    <definedName name="Всего_колво_бух">#REF!</definedName>
    <definedName name="Всего_номеров">#REF!</definedName>
    <definedName name="Всего_сумма">#REF!</definedName>
    <definedName name="Всего_сумма_бух">#REF!</definedName>
    <definedName name="Глава_ком">#REF!</definedName>
    <definedName name="Дата">#REF!</definedName>
    <definedName name="Дата_приказа">#REF!</definedName>
    <definedName name="Додаток">#REF!</definedName>
    <definedName name="Должность">#REF!</definedName>
    <definedName name="Должность_главы_ком">#REF!</definedName>
    <definedName name="Должность_МО">#REF!</definedName>
    <definedName name="Должность_члена_ком_1">#REF!</definedName>
    <definedName name="Должность_члена_ком_10">#REF!</definedName>
    <definedName name="Должность_члена_ком_2">#REF!</definedName>
    <definedName name="Должность_члена_ком_3">#REF!</definedName>
    <definedName name="Должность_члена_ком_4">#REF!</definedName>
    <definedName name="Должность_члена_ком_5">#REF!</definedName>
    <definedName name="Должность_члена_ком_6">#REF!</definedName>
    <definedName name="Должность_члена_ком_7">#REF!</definedName>
    <definedName name="Должность_члена_ком_8">#REF!</definedName>
    <definedName name="Должность_члена_ком_9">#REF!</definedName>
    <definedName name="_xlnm.Print_Titles" localSheetId="0">'Акт приймання передачі'!$34:$34</definedName>
    <definedName name="Итог_по_листу">#REF!</definedName>
    <definedName name="Код_ЕГРПОУ">#REF!</definedName>
    <definedName name="Код_ЕГРПОУ2">#REF!</definedName>
    <definedName name="Код_ЕГРПОУ3">#REF!</definedName>
    <definedName name="Код_ЕГРПОУ4">#REF!</definedName>
    <definedName name="Код_ЕГРПОУ5">#REF!</definedName>
    <definedName name="Код_ЕГРПОУ6">#REF!</definedName>
    <definedName name="Код_ЕГРПОУ7">#REF!</definedName>
    <definedName name="Код_ЕГРПОУ8">#REF!</definedName>
    <definedName name="Номер_приказа">#REF!</definedName>
    <definedName name="Номера">#REF!</definedName>
    <definedName name="Организация">#REF!</definedName>
    <definedName name="Раздел_МОЛ">#REF!</definedName>
    <definedName name="Скрыть1">#REF!</definedName>
    <definedName name="Скрыть10">#REF!</definedName>
    <definedName name="Скрыть11">#REF!</definedName>
    <definedName name="Скрыть12">#REF!</definedName>
    <definedName name="Скрыть13">#REF!</definedName>
    <definedName name="Скрыть14">#REF!</definedName>
    <definedName name="Скрыть15">#REF!</definedName>
    <definedName name="Скрыть16">#REF!</definedName>
    <definedName name="Скрыть17">#REF!</definedName>
    <definedName name="Скрыть18">#REF!</definedName>
    <definedName name="Скрыть19">#REF!</definedName>
    <definedName name="Скрыть2">#REF!</definedName>
    <definedName name="Скрыть20">#REF!</definedName>
    <definedName name="Скрыть21">#REF!</definedName>
    <definedName name="Скрыть3">#REF!</definedName>
    <definedName name="Скрыть4">#REF!</definedName>
    <definedName name="Скрыть5">#REF!</definedName>
    <definedName name="Скрыть6">#REF!</definedName>
    <definedName name="Скрыть7">#REF!</definedName>
    <definedName name="Скрыть8">#REF!</definedName>
    <definedName name="Скрыть9">#REF!</definedName>
    <definedName name="Счета">#REF!</definedName>
    <definedName name="ФИО">#REF!</definedName>
    <definedName name="ФИО_МО">#REF!</definedName>
    <definedName name="Член_ком_1">#REF!</definedName>
    <definedName name="Член_ком_10">#REF!</definedName>
    <definedName name="Член_ком_2">#REF!</definedName>
    <definedName name="Член_ком_3">#REF!</definedName>
    <definedName name="Член_ком_4">#REF!</definedName>
    <definedName name="Член_ком_5">#REF!</definedName>
    <definedName name="Член_ком_6">#REF!</definedName>
    <definedName name="Член_ком_7">#REF!</definedName>
    <definedName name="Член_ком_8">#REF!</definedName>
    <definedName name="Член_ком_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8" i="6" l="1"/>
  <c r="H213" i="6"/>
  <c r="I213" i="6"/>
  <c r="K213" i="6"/>
  <c r="L213" i="6"/>
  <c r="M213" i="6"/>
  <c r="N213" i="6"/>
  <c r="N183" i="6"/>
  <c r="M183" i="6"/>
  <c r="K183" i="6"/>
  <c r="H183" i="6"/>
  <c r="I183" i="6"/>
  <c r="N164" i="6"/>
  <c r="M164" i="6"/>
  <c r="L164" i="6"/>
  <c r="K164" i="6"/>
  <c r="I164" i="6"/>
  <c r="H164" i="6"/>
  <c r="N147" i="6"/>
  <c r="M147" i="6"/>
  <c r="K147" i="6"/>
  <c r="H147" i="6"/>
  <c r="L147" i="6"/>
  <c r="I147" i="6"/>
  <c r="I351" i="6" l="1"/>
  <c r="J351" i="6"/>
  <c r="K351" i="6"/>
  <c r="L351" i="6"/>
  <c r="M351" i="6"/>
  <c r="N351" i="6"/>
  <c r="H351" i="6"/>
  <c r="I359" i="6"/>
  <c r="J359" i="6"/>
  <c r="K359" i="6"/>
  <c r="L359" i="6"/>
  <c r="M359" i="6"/>
  <c r="N359" i="6"/>
  <c r="H359" i="6"/>
  <c r="W358" i="6"/>
  <c r="V358" i="6"/>
  <c r="U358" i="6"/>
  <c r="T358" i="6"/>
  <c r="S358" i="6"/>
  <c r="R358" i="6"/>
  <c r="W357" i="6"/>
  <c r="V357" i="6"/>
  <c r="U357" i="6"/>
  <c r="T357" i="6"/>
  <c r="S357" i="6"/>
  <c r="R357" i="6"/>
  <c r="W356" i="6"/>
  <c r="V356" i="6"/>
  <c r="U356" i="6"/>
  <c r="T356" i="6"/>
  <c r="S356" i="6"/>
  <c r="R356" i="6"/>
  <c r="W355" i="6"/>
  <c r="V355" i="6"/>
  <c r="U355" i="6"/>
  <c r="T355" i="6"/>
  <c r="S355" i="6"/>
  <c r="R355" i="6"/>
  <c r="W354" i="6"/>
  <c r="V354" i="6"/>
  <c r="U354" i="6"/>
  <c r="T354" i="6"/>
  <c r="S354" i="6"/>
  <c r="R354" i="6"/>
  <c r="W353" i="6"/>
  <c r="V353" i="6"/>
  <c r="U353" i="6"/>
  <c r="T353" i="6"/>
  <c r="S353" i="6"/>
  <c r="R353" i="6"/>
  <c r="W350" i="6"/>
  <c r="V350" i="6"/>
  <c r="U350" i="6"/>
  <c r="T350" i="6"/>
  <c r="S350" i="6"/>
  <c r="R350" i="6"/>
  <c r="W349" i="6"/>
  <c r="V349" i="6"/>
  <c r="U349" i="6"/>
  <c r="T349" i="6"/>
  <c r="S349" i="6"/>
  <c r="R349" i="6"/>
  <c r="W348" i="6"/>
  <c r="V348" i="6"/>
  <c r="U348" i="6"/>
  <c r="T348" i="6"/>
  <c r="S348" i="6"/>
  <c r="R348" i="6"/>
  <c r="W347" i="6"/>
  <c r="V347" i="6"/>
  <c r="U347" i="6"/>
  <c r="T347" i="6"/>
  <c r="S347" i="6"/>
  <c r="R347" i="6"/>
  <c r="W346" i="6"/>
  <c r="V346" i="6"/>
  <c r="U346" i="6"/>
  <c r="T346" i="6"/>
  <c r="S346" i="6"/>
  <c r="R346" i="6"/>
  <c r="W345" i="6"/>
  <c r="V345" i="6"/>
  <c r="U345" i="6"/>
  <c r="T345" i="6"/>
  <c r="S345" i="6"/>
  <c r="R345" i="6"/>
  <c r="W344" i="6"/>
  <c r="V344" i="6"/>
  <c r="U344" i="6"/>
  <c r="T344" i="6"/>
  <c r="S344" i="6"/>
  <c r="R344" i="6"/>
  <c r="W343" i="6"/>
  <c r="V343" i="6"/>
  <c r="U343" i="6"/>
  <c r="T343" i="6"/>
  <c r="S343" i="6"/>
  <c r="R343" i="6"/>
  <c r="W342" i="6"/>
  <c r="V342" i="6"/>
  <c r="U342" i="6"/>
  <c r="T342" i="6"/>
  <c r="S342" i="6"/>
  <c r="R342" i="6"/>
  <c r="W341" i="6"/>
  <c r="V341" i="6"/>
  <c r="U341" i="6"/>
  <c r="T341" i="6"/>
  <c r="S341" i="6"/>
  <c r="R341" i="6"/>
  <c r="W340" i="6"/>
  <c r="V340" i="6"/>
  <c r="U340" i="6"/>
  <c r="T340" i="6"/>
  <c r="S340" i="6"/>
  <c r="R340" i="6"/>
  <c r="W339" i="6"/>
  <c r="V339" i="6"/>
  <c r="U339" i="6"/>
  <c r="T339" i="6"/>
  <c r="S339" i="6"/>
  <c r="R339" i="6"/>
  <c r="W338" i="6"/>
  <c r="V338" i="6"/>
  <c r="U338" i="6"/>
  <c r="T338" i="6"/>
  <c r="S338" i="6"/>
  <c r="R338" i="6"/>
  <c r="W337" i="6"/>
  <c r="V337" i="6"/>
  <c r="U337" i="6"/>
  <c r="T337" i="6"/>
  <c r="S337" i="6"/>
  <c r="R337" i="6"/>
  <c r="W336" i="6"/>
  <c r="V336" i="6"/>
  <c r="U336" i="6"/>
  <c r="T336" i="6"/>
  <c r="S336" i="6"/>
  <c r="R336" i="6"/>
  <c r="W335" i="6"/>
  <c r="V335" i="6"/>
  <c r="U335" i="6"/>
  <c r="T335" i="6"/>
  <c r="S335" i="6"/>
  <c r="R335" i="6"/>
  <c r="W334" i="6"/>
  <c r="V334" i="6"/>
  <c r="U334" i="6"/>
  <c r="T334" i="6"/>
  <c r="S334" i="6"/>
  <c r="R334" i="6"/>
  <c r="W333" i="6"/>
  <c r="V333" i="6"/>
  <c r="U333" i="6"/>
  <c r="T333" i="6"/>
  <c r="S333" i="6"/>
  <c r="R333" i="6"/>
  <c r="W332" i="6"/>
  <c r="V332" i="6"/>
  <c r="U332" i="6"/>
  <c r="T332" i="6"/>
  <c r="S332" i="6"/>
  <c r="R332" i="6"/>
  <c r="W331" i="6"/>
  <c r="V331" i="6"/>
  <c r="U331" i="6"/>
  <c r="T331" i="6"/>
  <c r="S331" i="6"/>
  <c r="R331" i="6"/>
  <c r="W330" i="6"/>
  <c r="V330" i="6"/>
  <c r="U330" i="6"/>
  <c r="T330" i="6"/>
  <c r="S330" i="6"/>
  <c r="R330" i="6"/>
  <c r="W329" i="6"/>
  <c r="V329" i="6"/>
  <c r="U329" i="6"/>
  <c r="T329" i="6"/>
  <c r="S329" i="6"/>
  <c r="R329" i="6"/>
  <c r="W328" i="6"/>
  <c r="V328" i="6"/>
  <c r="U328" i="6"/>
  <c r="T328" i="6"/>
  <c r="S328" i="6"/>
  <c r="R328" i="6"/>
  <c r="W327" i="6"/>
  <c r="V327" i="6"/>
  <c r="U327" i="6"/>
  <c r="T327" i="6"/>
  <c r="S327" i="6"/>
  <c r="R327" i="6"/>
  <c r="W326" i="6"/>
  <c r="V326" i="6"/>
  <c r="U326" i="6"/>
  <c r="T326" i="6"/>
  <c r="S326" i="6"/>
  <c r="R326" i="6"/>
  <c r="W325" i="6"/>
  <c r="V325" i="6"/>
  <c r="U325" i="6"/>
  <c r="T325" i="6"/>
  <c r="S325" i="6"/>
  <c r="R325" i="6"/>
  <c r="W324" i="6"/>
  <c r="V324" i="6"/>
  <c r="U324" i="6"/>
  <c r="T324" i="6"/>
  <c r="S324" i="6"/>
  <c r="R324" i="6"/>
  <c r="N311" i="6"/>
  <c r="M311" i="6"/>
  <c r="L311" i="6"/>
  <c r="K311" i="6"/>
  <c r="J311" i="6"/>
  <c r="I311" i="6"/>
  <c r="H311" i="6"/>
  <c r="W310" i="6"/>
  <c r="V310" i="6"/>
  <c r="U310" i="6"/>
  <c r="T310" i="6"/>
  <c r="S310" i="6"/>
  <c r="R310" i="6"/>
  <c r="W309" i="6"/>
  <c r="V309" i="6"/>
  <c r="U309" i="6"/>
  <c r="T309" i="6"/>
  <c r="S309" i="6"/>
  <c r="R309" i="6"/>
  <c r="W308" i="6"/>
  <c r="V308" i="6"/>
  <c r="U308" i="6"/>
  <c r="T308" i="6"/>
  <c r="S308" i="6"/>
  <c r="R308" i="6"/>
  <c r="W307" i="6"/>
  <c r="V307" i="6"/>
  <c r="U307" i="6"/>
  <c r="T307" i="6"/>
  <c r="S307" i="6"/>
  <c r="R307" i="6"/>
  <c r="W306" i="6"/>
  <c r="V306" i="6"/>
  <c r="U306" i="6"/>
  <c r="T306" i="6"/>
  <c r="S306" i="6"/>
  <c r="R306" i="6"/>
  <c r="W305" i="6"/>
  <c r="V305" i="6"/>
  <c r="U305" i="6"/>
  <c r="T305" i="6"/>
  <c r="S305" i="6"/>
  <c r="R305" i="6"/>
  <c r="W304" i="6"/>
  <c r="V304" i="6"/>
  <c r="U304" i="6"/>
  <c r="T304" i="6"/>
  <c r="S304" i="6"/>
  <c r="R304" i="6"/>
  <c r="W303" i="6"/>
  <c r="V303" i="6"/>
  <c r="U303" i="6"/>
  <c r="T303" i="6"/>
  <c r="S303" i="6"/>
  <c r="R303" i="6"/>
  <c r="W302" i="6"/>
  <c r="V302" i="6"/>
  <c r="U302" i="6"/>
  <c r="T302" i="6"/>
  <c r="S302" i="6"/>
  <c r="R302" i="6"/>
  <c r="W301" i="6"/>
  <c r="V301" i="6"/>
  <c r="U301" i="6"/>
  <c r="T301" i="6"/>
  <c r="S301" i="6"/>
  <c r="R301" i="6"/>
  <c r="W300" i="6"/>
  <c r="V300" i="6"/>
  <c r="U300" i="6"/>
  <c r="T300" i="6"/>
  <c r="S300" i="6"/>
  <c r="R300" i="6"/>
  <c r="W299" i="6"/>
  <c r="V299" i="6"/>
  <c r="U299" i="6"/>
  <c r="T299" i="6"/>
  <c r="S299" i="6"/>
  <c r="R299" i="6"/>
  <c r="W298" i="6"/>
  <c r="V298" i="6"/>
  <c r="U298" i="6"/>
  <c r="T298" i="6"/>
  <c r="S298" i="6"/>
  <c r="R298" i="6"/>
  <c r="W297" i="6"/>
  <c r="V297" i="6"/>
  <c r="U297" i="6"/>
  <c r="T297" i="6"/>
  <c r="S297" i="6"/>
  <c r="R297" i="6"/>
  <c r="W296" i="6"/>
  <c r="V296" i="6"/>
  <c r="U296" i="6"/>
  <c r="T296" i="6"/>
  <c r="S296" i="6"/>
  <c r="R296" i="6"/>
  <c r="W295" i="6"/>
  <c r="V295" i="6"/>
  <c r="U295" i="6"/>
  <c r="T295" i="6"/>
  <c r="S295" i="6"/>
  <c r="R295" i="6"/>
  <c r="W418" i="6" l="1"/>
  <c r="T418" i="6"/>
  <c r="R418" i="6"/>
  <c r="L418" i="6"/>
  <c r="U418" i="6" l="1"/>
  <c r="V418" i="6"/>
  <c r="S418" i="6"/>
  <c r="L179" i="6"/>
  <c r="L183" i="6" s="1"/>
  <c r="N123" i="6"/>
  <c r="W123" i="6" s="1"/>
  <c r="R275" i="6"/>
  <c r="S275" i="6"/>
  <c r="T275" i="6"/>
  <c r="U275" i="6"/>
  <c r="V275" i="6"/>
  <c r="W275" i="6"/>
  <c r="R276" i="6"/>
  <c r="S276" i="6"/>
  <c r="T276" i="6"/>
  <c r="U276" i="6"/>
  <c r="V276" i="6"/>
  <c r="W276" i="6"/>
  <c r="R277" i="6"/>
  <c r="S277" i="6"/>
  <c r="T277" i="6"/>
  <c r="U277" i="6"/>
  <c r="V277" i="6"/>
  <c r="W277" i="6"/>
  <c r="R278" i="6"/>
  <c r="S278" i="6"/>
  <c r="T278" i="6"/>
  <c r="U278" i="6"/>
  <c r="V278" i="6"/>
  <c r="W278" i="6"/>
  <c r="R279" i="6"/>
  <c r="S279" i="6"/>
  <c r="T279" i="6"/>
  <c r="U279" i="6"/>
  <c r="V279" i="6"/>
  <c r="W279" i="6"/>
  <c r="R280" i="6"/>
  <c r="S280" i="6"/>
  <c r="T280" i="6"/>
  <c r="U280" i="6"/>
  <c r="V280" i="6"/>
  <c r="W280" i="6"/>
  <c r="R281" i="6"/>
  <c r="S281" i="6"/>
  <c r="T281" i="6"/>
  <c r="U281" i="6"/>
  <c r="V281" i="6"/>
  <c r="W281" i="6"/>
  <c r="R282" i="6"/>
  <c r="S282" i="6"/>
  <c r="T282" i="6"/>
  <c r="U282" i="6"/>
  <c r="V282" i="6"/>
  <c r="W282" i="6"/>
  <c r="R283" i="6"/>
  <c r="S283" i="6"/>
  <c r="T283" i="6"/>
  <c r="U283" i="6"/>
  <c r="V283" i="6"/>
  <c r="W283" i="6"/>
  <c r="R286" i="6"/>
  <c r="S286" i="6"/>
  <c r="T286" i="6"/>
  <c r="U286" i="6"/>
  <c r="V286" i="6"/>
  <c r="W286" i="6"/>
  <c r="R287" i="6"/>
  <c r="S287" i="6"/>
  <c r="T287" i="6"/>
  <c r="U287" i="6"/>
  <c r="V287" i="6"/>
  <c r="W287" i="6"/>
  <c r="R288" i="6"/>
  <c r="S288" i="6"/>
  <c r="T288" i="6"/>
  <c r="U288" i="6"/>
  <c r="V288" i="6"/>
  <c r="W288" i="6"/>
  <c r="R289" i="6"/>
  <c r="S289" i="6"/>
  <c r="T289" i="6"/>
  <c r="U289" i="6"/>
  <c r="V289" i="6"/>
  <c r="W289" i="6"/>
  <c r="R293" i="6"/>
  <c r="S293" i="6"/>
  <c r="T293" i="6"/>
  <c r="U293" i="6"/>
  <c r="V293" i="6"/>
  <c r="W293" i="6"/>
  <c r="R294" i="6"/>
  <c r="S294" i="6"/>
  <c r="T294" i="6"/>
  <c r="U294" i="6"/>
  <c r="V294" i="6"/>
  <c r="W294" i="6"/>
  <c r="R313" i="6"/>
  <c r="S313" i="6"/>
  <c r="T313" i="6"/>
  <c r="U313" i="6"/>
  <c r="V313" i="6"/>
  <c r="W313" i="6"/>
  <c r="R314" i="6"/>
  <c r="S314" i="6"/>
  <c r="T314" i="6"/>
  <c r="U314" i="6"/>
  <c r="V314" i="6"/>
  <c r="W314" i="6"/>
  <c r="R315" i="6"/>
  <c r="S315" i="6"/>
  <c r="T315" i="6"/>
  <c r="U315" i="6"/>
  <c r="V315" i="6"/>
  <c r="W315" i="6"/>
  <c r="R316" i="6"/>
  <c r="S316" i="6"/>
  <c r="T316" i="6"/>
  <c r="U316" i="6"/>
  <c r="V316" i="6"/>
  <c r="W316" i="6"/>
  <c r="R317" i="6"/>
  <c r="S317" i="6"/>
  <c r="T317" i="6"/>
  <c r="U317" i="6"/>
  <c r="V317" i="6"/>
  <c r="W317" i="6"/>
  <c r="R318" i="6"/>
  <c r="S318" i="6"/>
  <c r="T318" i="6"/>
  <c r="U318" i="6"/>
  <c r="V318" i="6"/>
  <c r="W318" i="6"/>
  <c r="R319" i="6"/>
  <c r="S319" i="6"/>
  <c r="T319" i="6"/>
  <c r="U319" i="6"/>
  <c r="V319" i="6"/>
  <c r="W319" i="6"/>
  <c r="R320" i="6"/>
  <c r="S320" i="6"/>
  <c r="T320" i="6"/>
  <c r="U320" i="6"/>
  <c r="V320" i="6"/>
  <c r="W320" i="6"/>
  <c r="R321" i="6"/>
  <c r="S321" i="6"/>
  <c r="T321" i="6"/>
  <c r="U321" i="6"/>
  <c r="V321" i="6"/>
  <c r="W321" i="6"/>
  <c r="R322" i="6"/>
  <c r="S322" i="6"/>
  <c r="T322" i="6"/>
  <c r="U322" i="6"/>
  <c r="V322" i="6"/>
  <c r="W322" i="6"/>
  <c r="R323" i="6"/>
  <c r="S323" i="6"/>
  <c r="T323" i="6"/>
  <c r="U323" i="6"/>
  <c r="V323" i="6"/>
  <c r="W323" i="6"/>
  <c r="R361" i="6"/>
  <c r="S361" i="6"/>
  <c r="T361" i="6"/>
  <c r="U361" i="6"/>
  <c r="V361" i="6"/>
  <c r="W361" i="6"/>
  <c r="R362" i="6"/>
  <c r="S362" i="6"/>
  <c r="T362" i="6"/>
  <c r="U362" i="6"/>
  <c r="V362" i="6"/>
  <c r="W362" i="6"/>
  <c r="R363" i="6"/>
  <c r="S363" i="6"/>
  <c r="T363" i="6"/>
  <c r="U363" i="6"/>
  <c r="V363" i="6"/>
  <c r="W363" i="6"/>
  <c r="R364" i="6"/>
  <c r="S364" i="6"/>
  <c r="T364" i="6"/>
  <c r="U364" i="6"/>
  <c r="V364" i="6"/>
  <c r="W364" i="6"/>
  <c r="R367" i="6"/>
  <c r="S367" i="6"/>
  <c r="T367" i="6"/>
  <c r="U367" i="6"/>
  <c r="V367" i="6"/>
  <c r="W367" i="6"/>
  <c r="R371" i="6"/>
  <c r="S371" i="6"/>
  <c r="T371" i="6"/>
  <c r="U371" i="6"/>
  <c r="V371" i="6"/>
  <c r="W371" i="6"/>
  <c r="R372" i="6"/>
  <c r="S372" i="6"/>
  <c r="T372" i="6"/>
  <c r="U372" i="6"/>
  <c r="V372" i="6"/>
  <c r="W372" i="6"/>
  <c r="R373" i="6"/>
  <c r="S373" i="6"/>
  <c r="T373" i="6"/>
  <c r="U373" i="6"/>
  <c r="V373" i="6"/>
  <c r="W373" i="6"/>
  <c r="R374" i="6"/>
  <c r="S374" i="6"/>
  <c r="T374" i="6"/>
  <c r="U374" i="6"/>
  <c r="V374" i="6"/>
  <c r="W374" i="6"/>
  <c r="R375" i="6"/>
  <c r="S375" i="6"/>
  <c r="T375" i="6"/>
  <c r="U375" i="6"/>
  <c r="V375" i="6"/>
  <c r="W375" i="6"/>
  <c r="R376" i="6"/>
  <c r="S376" i="6"/>
  <c r="T376" i="6"/>
  <c r="U376" i="6"/>
  <c r="V376" i="6"/>
  <c r="W376" i="6"/>
  <c r="R377" i="6"/>
  <c r="S377" i="6"/>
  <c r="T377" i="6"/>
  <c r="U377" i="6"/>
  <c r="V377" i="6"/>
  <c r="W377" i="6"/>
  <c r="R378" i="6"/>
  <c r="S378" i="6"/>
  <c r="T378" i="6"/>
  <c r="U378" i="6"/>
  <c r="V378" i="6"/>
  <c r="W378" i="6"/>
  <c r="R379" i="6"/>
  <c r="S379" i="6"/>
  <c r="T379" i="6"/>
  <c r="U379" i="6"/>
  <c r="V379" i="6"/>
  <c r="W379" i="6"/>
  <c r="R382" i="6"/>
  <c r="S382" i="6"/>
  <c r="T382" i="6"/>
  <c r="U382" i="6"/>
  <c r="V382" i="6"/>
  <c r="W382" i="6"/>
  <c r="R383" i="6"/>
  <c r="S383" i="6"/>
  <c r="T383" i="6"/>
  <c r="U383" i="6"/>
  <c r="V383" i="6"/>
  <c r="W383" i="6"/>
  <c r="R384" i="6"/>
  <c r="S384" i="6"/>
  <c r="T384" i="6"/>
  <c r="U384" i="6"/>
  <c r="V384" i="6"/>
  <c r="W384" i="6"/>
  <c r="R385" i="6"/>
  <c r="S385" i="6"/>
  <c r="T385" i="6"/>
  <c r="U385" i="6"/>
  <c r="V385" i="6"/>
  <c r="W385" i="6"/>
  <c r="R386" i="6"/>
  <c r="S386" i="6"/>
  <c r="T386" i="6"/>
  <c r="U386" i="6"/>
  <c r="V386" i="6"/>
  <c r="W386" i="6"/>
  <c r="R387" i="6"/>
  <c r="S387" i="6"/>
  <c r="T387" i="6"/>
  <c r="U387" i="6"/>
  <c r="V387" i="6"/>
  <c r="W387" i="6"/>
  <c r="R388" i="6"/>
  <c r="S388" i="6"/>
  <c r="T388" i="6"/>
  <c r="U388" i="6"/>
  <c r="V388" i="6"/>
  <c r="W388" i="6"/>
  <c r="R389" i="6"/>
  <c r="S389" i="6"/>
  <c r="T389" i="6"/>
  <c r="U389" i="6"/>
  <c r="V389" i="6"/>
  <c r="W389" i="6"/>
  <c r="R390" i="6"/>
  <c r="S390" i="6"/>
  <c r="T390" i="6"/>
  <c r="U390" i="6"/>
  <c r="V390" i="6"/>
  <c r="W390" i="6"/>
  <c r="R391" i="6"/>
  <c r="S391" i="6"/>
  <c r="T391" i="6"/>
  <c r="U391" i="6"/>
  <c r="V391" i="6"/>
  <c r="W391" i="6"/>
  <c r="R392" i="6"/>
  <c r="S392" i="6"/>
  <c r="T392" i="6"/>
  <c r="U392" i="6"/>
  <c r="V392" i="6"/>
  <c r="W392" i="6"/>
  <c r="R393" i="6"/>
  <c r="S393" i="6"/>
  <c r="T393" i="6"/>
  <c r="U393" i="6"/>
  <c r="V393" i="6"/>
  <c r="W393" i="6"/>
  <c r="R394" i="6"/>
  <c r="S394" i="6"/>
  <c r="T394" i="6"/>
  <c r="U394" i="6"/>
  <c r="V394" i="6"/>
  <c r="W394" i="6"/>
  <c r="R395" i="6"/>
  <c r="S395" i="6"/>
  <c r="T395" i="6"/>
  <c r="U395" i="6"/>
  <c r="V395" i="6"/>
  <c r="W395" i="6"/>
  <c r="R396" i="6"/>
  <c r="S396" i="6"/>
  <c r="T396" i="6"/>
  <c r="U396" i="6"/>
  <c r="V396" i="6"/>
  <c r="W396" i="6"/>
  <c r="R397" i="6"/>
  <c r="S397" i="6"/>
  <c r="T397" i="6"/>
  <c r="U397" i="6"/>
  <c r="V397" i="6"/>
  <c r="W397" i="6"/>
  <c r="R398" i="6"/>
  <c r="S398" i="6"/>
  <c r="T398" i="6"/>
  <c r="U398" i="6"/>
  <c r="V398" i="6"/>
  <c r="W398" i="6"/>
  <c r="R399" i="6"/>
  <c r="S399" i="6"/>
  <c r="T399" i="6"/>
  <c r="U399" i="6"/>
  <c r="V399" i="6"/>
  <c r="W399" i="6"/>
  <c r="R400" i="6"/>
  <c r="S400" i="6"/>
  <c r="T400" i="6"/>
  <c r="U400" i="6"/>
  <c r="V400" i="6"/>
  <c r="W400" i="6"/>
  <c r="R401" i="6"/>
  <c r="S401" i="6"/>
  <c r="T401" i="6"/>
  <c r="U401" i="6"/>
  <c r="V401" i="6"/>
  <c r="W401" i="6"/>
  <c r="R404" i="6"/>
  <c r="S404" i="6"/>
  <c r="T404" i="6"/>
  <c r="U404" i="6"/>
  <c r="V404" i="6"/>
  <c r="W404" i="6"/>
  <c r="R405" i="6"/>
  <c r="S405" i="6"/>
  <c r="T405" i="6"/>
  <c r="U405" i="6"/>
  <c r="V405" i="6"/>
  <c r="W405" i="6"/>
  <c r="R406" i="6"/>
  <c r="S406" i="6"/>
  <c r="T406" i="6"/>
  <c r="U406" i="6"/>
  <c r="V406" i="6"/>
  <c r="W406" i="6"/>
  <c r="R407" i="6"/>
  <c r="S407" i="6"/>
  <c r="T407" i="6"/>
  <c r="U407" i="6"/>
  <c r="V407" i="6"/>
  <c r="W407" i="6"/>
  <c r="R413" i="6"/>
  <c r="S413" i="6"/>
  <c r="T413" i="6"/>
  <c r="U413" i="6"/>
  <c r="V413" i="6"/>
  <c r="W413" i="6"/>
  <c r="R414" i="6"/>
  <c r="S414" i="6"/>
  <c r="T414" i="6"/>
  <c r="U414" i="6"/>
  <c r="V414" i="6"/>
  <c r="W414" i="6"/>
  <c r="R415" i="6"/>
  <c r="S415" i="6"/>
  <c r="T415" i="6"/>
  <c r="U415" i="6"/>
  <c r="V415" i="6"/>
  <c r="W415" i="6"/>
  <c r="R416" i="6"/>
  <c r="S416" i="6"/>
  <c r="T416" i="6"/>
  <c r="U416" i="6"/>
  <c r="V416" i="6"/>
  <c r="W416" i="6"/>
  <c r="R417" i="6"/>
  <c r="S417" i="6"/>
  <c r="T417" i="6"/>
  <c r="U417" i="6"/>
  <c r="V417" i="6"/>
  <c r="W417" i="6"/>
  <c r="R419" i="6"/>
  <c r="S419" i="6"/>
  <c r="T419" i="6"/>
  <c r="U419" i="6"/>
  <c r="V419" i="6"/>
  <c r="W419" i="6"/>
  <c r="R420" i="6"/>
  <c r="S420" i="6"/>
  <c r="T420" i="6"/>
  <c r="U420" i="6"/>
  <c r="V420" i="6"/>
  <c r="W420" i="6"/>
  <c r="R421" i="6"/>
  <c r="S421" i="6"/>
  <c r="T421" i="6"/>
  <c r="U421" i="6"/>
  <c r="V421" i="6"/>
  <c r="W421" i="6"/>
  <c r="R422" i="6"/>
  <c r="S422" i="6"/>
  <c r="T422" i="6"/>
  <c r="U422" i="6"/>
  <c r="V422" i="6"/>
  <c r="W422" i="6"/>
  <c r="R423" i="6"/>
  <c r="S423" i="6"/>
  <c r="T423" i="6"/>
  <c r="U423" i="6"/>
  <c r="V423" i="6"/>
  <c r="W423" i="6"/>
  <c r="R424" i="6"/>
  <c r="S424" i="6"/>
  <c r="T424" i="6"/>
  <c r="U424" i="6"/>
  <c r="V424" i="6"/>
  <c r="W424" i="6"/>
  <c r="R425" i="6"/>
  <c r="S425" i="6"/>
  <c r="T425" i="6"/>
  <c r="U425" i="6"/>
  <c r="V425" i="6"/>
  <c r="W425" i="6"/>
  <c r="R426" i="6"/>
  <c r="S426" i="6"/>
  <c r="T426" i="6"/>
  <c r="U426" i="6"/>
  <c r="V426" i="6"/>
  <c r="W426" i="6"/>
  <c r="R427" i="6"/>
  <c r="S427" i="6"/>
  <c r="T427" i="6"/>
  <c r="U427" i="6"/>
  <c r="V427" i="6"/>
  <c r="W427" i="6"/>
  <c r="R428" i="6"/>
  <c r="S428" i="6"/>
  <c r="T428" i="6"/>
  <c r="U428" i="6"/>
  <c r="V428" i="6"/>
  <c r="W428" i="6"/>
  <c r="R429" i="6"/>
  <c r="S429" i="6"/>
  <c r="T429" i="6"/>
  <c r="U429" i="6"/>
  <c r="V429" i="6"/>
  <c r="W429" i="6"/>
  <c r="R430" i="6"/>
  <c r="S430" i="6"/>
  <c r="T430" i="6"/>
  <c r="U430" i="6"/>
  <c r="V430" i="6"/>
  <c r="W430" i="6"/>
  <c r="R433" i="6"/>
  <c r="S433" i="6"/>
  <c r="T433" i="6"/>
  <c r="U433" i="6"/>
  <c r="V433" i="6"/>
  <c r="W433" i="6"/>
  <c r="R434" i="6"/>
  <c r="S434" i="6"/>
  <c r="T434" i="6"/>
  <c r="U434" i="6"/>
  <c r="V434" i="6"/>
  <c r="W434" i="6"/>
  <c r="R435" i="6"/>
  <c r="S435" i="6"/>
  <c r="T435" i="6"/>
  <c r="U435" i="6"/>
  <c r="V435" i="6"/>
  <c r="W435" i="6"/>
  <c r="R436" i="6"/>
  <c r="S436" i="6"/>
  <c r="T436" i="6"/>
  <c r="U436" i="6"/>
  <c r="V436" i="6"/>
  <c r="W436" i="6"/>
  <c r="R437" i="6"/>
  <c r="S437" i="6"/>
  <c r="T437" i="6"/>
  <c r="U437" i="6"/>
  <c r="V437" i="6"/>
  <c r="W437" i="6"/>
  <c r="R438" i="6"/>
  <c r="S438" i="6"/>
  <c r="T438" i="6"/>
  <c r="U438" i="6"/>
  <c r="V438" i="6"/>
  <c r="W438" i="6"/>
  <c r="R439" i="6"/>
  <c r="S439" i="6"/>
  <c r="T439" i="6"/>
  <c r="U439" i="6"/>
  <c r="V439" i="6"/>
  <c r="W439" i="6"/>
  <c r="R440" i="6"/>
  <c r="S440" i="6"/>
  <c r="T440" i="6"/>
  <c r="U440" i="6"/>
  <c r="V440" i="6"/>
  <c r="W440" i="6"/>
  <c r="R441" i="6"/>
  <c r="S441" i="6"/>
  <c r="T441" i="6"/>
  <c r="U441" i="6"/>
  <c r="V441" i="6"/>
  <c r="W441" i="6"/>
  <c r="R442" i="6"/>
  <c r="S442" i="6"/>
  <c r="T442" i="6"/>
  <c r="U442" i="6"/>
  <c r="V442" i="6"/>
  <c r="W442" i="6"/>
  <c r="R443" i="6"/>
  <c r="S443" i="6"/>
  <c r="T443" i="6"/>
  <c r="U443" i="6"/>
  <c r="V443" i="6"/>
  <c r="W443" i="6"/>
  <c r="R444" i="6"/>
  <c r="S444" i="6"/>
  <c r="T444" i="6"/>
  <c r="U444" i="6"/>
  <c r="V444" i="6"/>
  <c r="W444" i="6"/>
  <c r="R445" i="6"/>
  <c r="S445" i="6"/>
  <c r="T445" i="6"/>
  <c r="U445" i="6"/>
  <c r="V445" i="6"/>
  <c r="W445" i="6"/>
  <c r="R446" i="6"/>
  <c r="S446" i="6"/>
  <c r="T446" i="6"/>
  <c r="U446" i="6"/>
  <c r="V446" i="6"/>
  <c r="W446" i="6"/>
  <c r="R447" i="6"/>
  <c r="S447" i="6"/>
  <c r="T447" i="6"/>
  <c r="U447" i="6"/>
  <c r="V447" i="6"/>
  <c r="W447" i="6"/>
  <c r="R448" i="6"/>
  <c r="S448" i="6"/>
  <c r="T448" i="6"/>
  <c r="U448" i="6"/>
  <c r="V448" i="6"/>
  <c r="W448" i="6"/>
  <c r="R449" i="6"/>
  <c r="S449" i="6"/>
  <c r="T449" i="6"/>
  <c r="U449" i="6"/>
  <c r="V449" i="6"/>
  <c r="W449" i="6"/>
  <c r="R450" i="6"/>
  <c r="S450" i="6"/>
  <c r="T450" i="6"/>
  <c r="U450" i="6"/>
  <c r="V450" i="6"/>
  <c r="W450" i="6"/>
  <c r="R451" i="6"/>
  <c r="S451" i="6"/>
  <c r="T451" i="6"/>
  <c r="U451" i="6"/>
  <c r="V451" i="6"/>
  <c r="W451" i="6"/>
  <c r="R454" i="6"/>
  <c r="S454" i="6"/>
  <c r="T454" i="6"/>
  <c r="U454" i="6"/>
  <c r="V454" i="6"/>
  <c r="W454" i="6"/>
  <c r="R455" i="6"/>
  <c r="S455" i="6"/>
  <c r="T455" i="6"/>
  <c r="U455" i="6"/>
  <c r="V455" i="6"/>
  <c r="W455" i="6"/>
  <c r="R456" i="6"/>
  <c r="S456" i="6"/>
  <c r="T456" i="6"/>
  <c r="U456" i="6"/>
  <c r="V456" i="6"/>
  <c r="W456" i="6"/>
  <c r="R457" i="6"/>
  <c r="S457" i="6"/>
  <c r="T457" i="6"/>
  <c r="U457" i="6"/>
  <c r="V457" i="6"/>
  <c r="W457" i="6"/>
  <c r="R458" i="6"/>
  <c r="S458" i="6"/>
  <c r="T458" i="6"/>
  <c r="U458" i="6"/>
  <c r="V458" i="6"/>
  <c r="W458" i="6"/>
  <c r="R459" i="6"/>
  <c r="S459" i="6"/>
  <c r="T459" i="6"/>
  <c r="U459" i="6"/>
  <c r="V459" i="6"/>
  <c r="W459" i="6"/>
  <c r="R460" i="6"/>
  <c r="S460" i="6"/>
  <c r="T460" i="6"/>
  <c r="U460" i="6"/>
  <c r="V460" i="6"/>
  <c r="W460" i="6"/>
  <c r="R461" i="6"/>
  <c r="S461" i="6"/>
  <c r="T461" i="6"/>
  <c r="U461" i="6"/>
  <c r="V461" i="6"/>
  <c r="W461" i="6"/>
  <c r="R462" i="6"/>
  <c r="S462" i="6"/>
  <c r="T462" i="6"/>
  <c r="U462" i="6"/>
  <c r="V462" i="6"/>
  <c r="W462" i="6"/>
  <c r="R463" i="6"/>
  <c r="S463" i="6"/>
  <c r="T463" i="6"/>
  <c r="U463" i="6"/>
  <c r="V463" i="6"/>
  <c r="W463" i="6"/>
  <c r="R464" i="6"/>
  <c r="S464" i="6"/>
  <c r="T464" i="6"/>
  <c r="U464" i="6"/>
  <c r="V464" i="6"/>
  <c r="W464" i="6"/>
  <c r="R465" i="6"/>
  <c r="S465" i="6"/>
  <c r="T465" i="6"/>
  <c r="U465" i="6"/>
  <c r="V465" i="6"/>
  <c r="W465" i="6"/>
  <c r="R466" i="6"/>
  <c r="S466" i="6"/>
  <c r="T466" i="6"/>
  <c r="U466" i="6"/>
  <c r="V466" i="6"/>
  <c r="W466" i="6"/>
  <c r="R469" i="6"/>
  <c r="S469" i="6"/>
  <c r="T469" i="6"/>
  <c r="U469" i="6"/>
  <c r="V469" i="6"/>
  <c r="W469" i="6"/>
  <c r="R470" i="6"/>
  <c r="S470" i="6"/>
  <c r="T470" i="6"/>
  <c r="U470" i="6"/>
  <c r="V470" i="6"/>
  <c r="W470" i="6"/>
  <c r="R471" i="6"/>
  <c r="S471" i="6"/>
  <c r="T471" i="6"/>
  <c r="U471" i="6"/>
  <c r="V471" i="6"/>
  <c r="W471" i="6"/>
  <c r="R472" i="6"/>
  <c r="S472" i="6"/>
  <c r="T472" i="6"/>
  <c r="U472" i="6"/>
  <c r="V472" i="6"/>
  <c r="W472" i="6"/>
  <c r="R473" i="6"/>
  <c r="S473" i="6"/>
  <c r="T473" i="6"/>
  <c r="U473" i="6"/>
  <c r="V473" i="6"/>
  <c r="W473" i="6"/>
  <c r="R474" i="6"/>
  <c r="S474" i="6"/>
  <c r="T474" i="6"/>
  <c r="U474" i="6"/>
  <c r="V474" i="6"/>
  <c r="W474" i="6"/>
  <c r="R475" i="6"/>
  <c r="S475" i="6"/>
  <c r="T475" i="6"/>
  <c r="U475" i="6"/>
  <c r="V475" i="6"/>
  <c r="W475" i="6"/>
  <c r="R476" i="6"/>
  <c r="S476" i="6"/>
  <c r="T476" i="6"/>
  <c r="U476" i="6"/>
  <c r="V476" i="6"/>
  <c r="W476" i="6"/>
  <c r="R477" i="6"/>
  <c r="S477" i="6"/>
  <c r="T477" i="6"/>
  <c r="U477" i="6"/>
  <c r="V477" i="6"/>
  <c r="W477" i="6"/>
  <c r="R478" i="6"/>
  <c r="S478" i="6"/>
  <c r="T478" i="6"/>
  <c r="U478" i="6"/>
  <c r="V478" i="6"/>
  <c r="W478" i="6"/>
  <c r="R479" i="6"/>
  <c r="S479" i="6"/>
  <c r="T479" i="6"/>
  <c r="U479" i="6"/>
  <c r="V479" i="6"/>
  <c r="W479" i="6"/>
  <c r="R480" i="6"/>
  <c r="S480" i="6"/>
  <c r="T480" i="6"/>
  <c r="U480" i="6"/>
  <c r="V480" i="6"/>
  <c r="W480" i="6"/>
  <c r="R484" i="6"/>
  <c r="H485" i="6" s="1"/>
  <c r="S484" i="6"/>
  <c r="I485" i="6" s="1"/>
  <c r="T484" i="6"/>
  <c r="U484" i="6"/>
  <c r="L485" i="6" s="1"/>
  <c r="V484" i="6"/>
  <c r="M485" i="6" s="1"/>
  <c r="W484" i="6"/>
  <c r="N485" i="6" s="1"/>
  <c r="K485" i="6"/>
  <c r="R487" i="6"/>
  <c r="S487" i="6"/>
  <c r="T487" i="6"/>
  <c r="U487" i="6"/>
  <c r="V487" i="6"/>
  <c r="W487" i="6"/>
  <c r="R488" i="6"/>
  <c r="S488" i="6"/>
  <c r="T488" i="6"/>
  <c r="U488" i="6"/>
  <c r="V488" i="6"/>
  <c r="W488" i="6"/>
  <c r="R489" i="6"/>
  <c r="S489" i="6"/>
  <c r="T489" i="6"/>
  <c r="U489" i="6"/>
  <c r="V489" i="6"/>
  <c r="W489" i="6"/>
  <c r="R490" i="6"/>
  <c r="S490" i="6"/>
  <c r="T490" i="6"/>
  <c r="U490" i="6"/>
  <c r="V490" i="6"/>
  <c r="W490" i="6"/>
  <c r="R491" i="6"/>
  <c r="S491" i="6"/>
  <c r="T491" i="6"/>
  <c r="U491" i="6"/>
  <c r="V491" i="6"/>
  <c r="W491" i="6"/>
  <c r="R492" i="6"/>
  <c r="S492" i="6"/>
  <c r="T492" i="6"/>
  <c r="U492" i="6"/>
  <c r="V492" i="6"/>
  <c r="W492" i="6"/>
  <c r="R493" i="6"/>
  <c r="S493" i="6"/>
  <c r="T493" i="6"/>
  <c r="U493" i="6"/>
  <c r="V493" i="6"/>
  <c r="W493" i="6"/>
  <c r="R494" i="6"/>
  <c r="S494" i="6"/>
  <c r="T494" i="6"/>
  <c r="U494" i="6"/>
  <c r="V494" i="6"/>
  <c r="W494" i="6"/>
  <c r="R495" i="6"/>
  <c r="S495" i="6"/>
  <c r="T495" i="6"/>
  <c r="U495" i="6"/>
  <c r="V495" i="6"/>
  <c r="W495" i="6"/>
  <c r="R496" i="6"/>
  <c r="S496" i="6"/>
  <c r="T496" i="6"/>
  <c r="U496" i="6"/>
  <c r="V496" i="6"/>
  <c r="W496" i="6"/>
  <c r="R497" i="6"/>
  <c r="S497" i="6"/>
  <c r="T497" i="6"/>
  <c r="U497" i="6"/>
  <c r="V497" i="6"/>
  <c r="W497" i="6"/>
  <c r="R500" i="6"/>
  <c r="S500" i="6"/>
  <c r="T500" i="6"/>
  <c r="U500" i="6"/>
  <c r="V500" i="6"/>
  <c r="W500" i="6"/>
  <c r="R501" i="6"/>
  <c r="S501" i="6"/>
  <c r="T501" i="6"/>
  <c r="U501" i="6"/>
  <c r="V501" i="6"/>
  <c r="W501" i="6"/>
  <c r="R502" i="6"/>
  <c r="S502" i="6"/>
  <c r="T502" i="6"/>
  <c r="U502" i="6"/>
  <c r="V502" i="6"/>
  <c r="W502" i="6"/>
  <c r="R503" i="6"/>
  <c r="S503" i="6"/>
  <c r="T503" i="6"/>
  <c r="U503" i="6"/>
  <c r="V503" i="6"/>
  <c r="W503" i="6"/>
  <c r="R504" i="6"/>
  <c r="S504" i="6"/>
  <c r="T504" i="6"/>
  <c r="U504" i="6"/>
  <c r="V504" i="6"/>
  <c r="W504" i="6"/>
  <c r="R505" i="6"/>
  <c r="S505" i="6"/>
  <c r="T505" i="6"/>
  <c r="U505" i="6"/>
  <c r="V505" i="6"/>
  <c r="W505" i="6"/>
  <c r="R506" i="6"/>
  <c r="S506" i="6"/>
  <c r="T506" i="6"/>
  <c r="U506" i="6"/>
  <c r="V506" i="6"/>
  <c r="W506" i="6"/>
  <c r="R36" i="6"/>
  <c r="S36" i="6"/>
  <c r="T36" i="6"/>
  <c r="U36" i="6"/>
  <c r="V36" i="6"/>
  <c r="W36" i="6"/>
  <c r="R37" i="6"/>
  <c r="S37" i="6"/>
  <c r="T37" i="6"/>
  <c r="U37" i="6"/>
  <c r="V37" i="6"/>
  <c r="W37" i="6"/>
  <c r="R38" i="6"/>
  <c r="S38" i="6"/>
  <c r="T38" i="6"/>
  <c r="U38" i="6"/>
  <c r="V38" i="6"/>
  <c r="W38" i="6"/>
  <c r="R39" i="6"/>
  <c r="S39" i="6"/>
  <c r="T39" i="6"/>
  <c r="U39" i="6"/>
  <c r="V39" i="6"/>
  <c r="W39" i="6"/>
  <c r="R40" i="6"/>
  <c r="S40" i="6"/>
  <c r="T40" i="6"/>
  <c r="U40" i="6"/>
  <c r="V40" i="6"/>
  <c r="W40" i="6"/>
  <c r="R41" i="6"/>
  <c r="S41" i="6"/>
  <c r="T41" i="6"/>
  <c r="U41" i="6"/>
  <c r="V41" i="6"/>
  <c r="W41" i="6"/>
  <c r="R44" i="6"/>
  <c r="S44" i="6"/>
  <c r="T44" i="6"/>
  <c r="U44" i="6"/>
  <c r="V44" i="6"/>
  <c r="W44" i="6"/>
  <c r="R45" i="6"/>
  <c r="S45" i="6"/>
  <c r="T45" i="6"/>
  <c r="U45" i="6"/>
  <c r="V45" i="6"/>
  <c r="W45" i="6"/>
  <c r="R46" i="6"/>
  <c r="S46" i="6"/>
  <c r="T46" i="6"/>
  <c r="U46" i="6"/>
  <c r="V46" i="6"/>
  <c r="W46" i="6"/>
  <c r="R47" i="6"/>
  <c r="S47" i="6"/>
  <c r="T47" i="6"/>
  <c r="U47" i="6"/>
  <c r="V47" i="6"/>
  <c r="W47" i="6"/>
  <c r="R48" i="6"/>
  <c r="S48" i="6"/>
  <c r="T48" i="6"/>
  <c r="U48" i="6"/>
  <c r="V48" i="6"/>
  <c r="W48" i="6"/>
  <c r="R49" i="6"/>
  <c r="S49" i="6"/>
  <c r="T49" i="6"/>
  <c r="U49" i="6"/>
  <c r="V49" i="6"/>
  <c r="W49" i="6"/>
  <c r="R50" i="6"/>
  <c r="S50" i="6"/>
  <c r="T50" i="6"/>
  <c r="U50" i="6"/>
  <c r="V50" i="6"/>
  <c r="W50" i="6"/>
  <c r="R51" i="6"/>
  <c r="S51" i="6"/>
  <c r="T51" i="6"/>
  <c r="U51" i="6"/>
  <c r="V51" i="6"/>
  <c r="W51" i="6"/>
  <c r="R52" i="6"/>
  <c r="S52" i="6"/>
  <c r="T52" i="6"/>
  <c r="U52" i="6"/>
  <c r="V52" i="6"/>
  <c r="W52" i="6"/>
  <c r="R53" i="6"/>
  <c r="S53" i="6"/>
  <c r="T53" i="6"/>
  <c r="U53" i="6"/>
  <c r="V53" i="6"/>
  <c r="W53" i="6"/>
  <c r="R54" i="6"/>
  <c r="S54" i="6"/>
  <c r="T54" i="6"/>
  <c r="U54" i="6"/>
  <c r="V54" i="6"/>
  <c r="W54" i="6"/>
  <c r="R55" i="6"/>
  <c r="S55" i="6"/>
  <c r="T55" i="6"/>
  <c r="U55" i="6"/>
  <c r="V55" i="6"/>
  <c r="W55" i="6"/>
  <c r="R56" i="6"/>
  <c r="S56" i="6"/>
  <c r="T56" i="6"/>
  <c r="U56" i="6"/>
  <c r="V56" i="6"/>
  <c r="W56" i="6"/>
  <c r="R59" i="6"/>
  <c r="S59" i="6"/>
  <c r="T59" i="6"/>
  <c r="U59" i="6"/>
  <c r="V59" i="6"/>
  <c r="W59" i="6"/>
  <c r="R60" i="6"/>
  <c r="S60" i="6"/>
  <c r="T60" i="6"/>
  <c r="U60" i="6"/>
  <c r="V60" i="6"/>
  <c r="W60" i="6"/>
  <c r="R61" i="6"/>
  <c r="S61" i="6"/>
  <c r="T61" i="6"/>
  <c r="U61" i="6"/>
  <c r="V61" i="6"/>
  <c r="W61" i="6"/>
  <c r="R62" i="6"/>
  <c r="S62" i="6"/>
  <c r="T62" i="6"/>
  <c r="U62" i="6"/>
  <c r="V62" i="6"/>
  <c r="W62" i="6"/>
  <c r="R63" i="6"/>
  <c r="S63" i="6"/>
  <c r="T63" i="6"/>
  <c r="U63" i="6"/>
  <c r="V63" i="6"/>
  <c r="W63" i="6"/>
  <c r="R64" i="6"/>
  <c r="S64" i="6"/>
  <c r="T64" i="6"/>
  <c r="U64" i="6"/>
  <c r="V64" i="6"/>
  <c r="W64" i="6"/>
  <c r="R65" i="6"/>
  <c r="S65" i="6"/>
  <c r="T65" i="6"/>
  <c r="U65" i="6"/>
  <c r="V65" i="6"/>
  <c r="W65" i="6"/>
  <c r="R66" i="6"/>
  <c r="S66" i="6"/>
  <c r="T66" i="6"/>
  <c r="U66" i="6"/>
  <c r="V66" i="6"/>
  <c r="W66" i="6"/>
  <c r="R69" i="6"/>
  <c r="S69" i="6"/>
  <c r="T69" i="6"/>
  <c r="U69" i="6"/>
  <c r="V69" i="6"/>
  <c r="W69" i="6"/>
  <c r="R70" i="6"/>
  <c r="S70" i="6"/>
  <c r="T70" i="6"/>
  <c r="U70" i="6"/>
  <c r="V70" i="6"/>
  <c r="W70" i="6"/>
  <c r="R74" i="6"/>
  <c r="S74" i="6"/>
  <c r="I75" i="6" s="1"/>
  <c r="T74" i="6"/>
  <c r="K75" i="6" s="1"/>
  <c r="U74" i="6"/>
  <c r="L75" i="6" s="1"/>
  <c r="V74" i="6"/>
  <c r="M75" i="6" s="1"/>
  <c r="W74" i="6"/>
  <c r="N75" i="6" s="1"/>
  <c r="R77" i="6"/>
  <c r="S77" i="6"/>
  <c r="T77" i="6"/>
  <c r="U77" i="6"/>
  <c r="V77" i="6"/>
  <c r="W77" i="6"/>
  <c r="R78" i="6"/>
  <c r="S78" i="6"/>
  <c r="T78" i="6"/>
  <c r="U78" i="6"/>
  <c r="V78" i="6"/>
  <c r="W78" i="6"/>
  <c r="R79" i="6"/>
  <c r="S79" i="6"/>
  <c r="T79" i="6"/>
  <c r="U79" i="6"/>
  <c r="V79" i="6"/>
  <c r="W79" i="6"/>
  <c r="R80" i="6"/>
  <c r="S80" i="6"/>
  <c r="T80" i="6"/>
  <c r="U80" i="6"/>
  <c r="V80" i="6"/>
  <c r="W80" i="6"/>
  <c r="R81" i="6"/>
  <c r="S81" i="6"/>
  <c r="T81" i="6"/>
  <c r="U81" i="6"/>
  <c r="V81" i="6"/>
  <c r="W81" i="6"/>
  <c r="R82" i="6"/>
  <c r="S82" i="6"/>
  <c r="T82" i="6"/>
  <c r="U82" i="6"/>
  <c r="V82" i="6"/>
  <c r="W82" i="6"/>
  <c r="R83" i="6"/>
  <c r="S83" i="6"/>
  <c r="T83" i="6"/>
  <c r="U83" i="6"/>
  <c r="V83" i="6"/>
  <c r="W83" i="6"/>
  <c r="R86" i="6"/>
  <c r="S86" i="6"/>
  <c r="T86" i="6"/>
  <c r="U86" i="6"/>
  <c r="V86" i="6"/>
  <c r="W86" i="6"/>
  <c r="R87" i="6"/>
  <c r="S87" i="6"/>
  <c r="T87" i="6"/>
  <c r="U87" i="6"/>
  <c r="V87" i="6"/>
  <c r="W87" i="6"/>
  <c r="R88" i="6"/>
  <c r="S88" i="6"/>
  <c r="T88" i="6"/>
  <c r="U88" i="6"/>
  <c r="V88" i="6"/>
  <c r="W88" i="6"/>
  <c r="R92" i="6"/>
  <c r="H93" i="6" s="1"/>
  <c r="S92" i="6"/>
  <c r="I93" i="6" s="1"/>
  <c r="T92" i="6"/>
  <c r="U92" i="6"/>
  <c r="L93" i="6" s="1"/>
  <c r="V92" i="6"/>
  <c r="M93" i="6" s="1"/>
  <c r="W92" i="6"/>
  <c r="N93" i="6" s="1"/>
  <c r="R95" i="6"/>
  <c r="S95" i="6"/>
  <c r="T95" i="6"/>
  <c r="U95" i="6"/>
  <c r="V95" i="6"/>
  <c r="W95" i="6"/>
  <c r="R96" i="6"/>
  <c r="S96" i="6"/>
  <c r="T96" i="6"/>
  <c r="U96" i="6"/>
  <c r="V96" i="6"/>
  <c r="W96" i="6"/>
  <c r="R97" i="6"/>
  <c r="S97" i="6"/>
  <c r="T97" i="6"/>
  <c r="U97" i="6"/>
  <c r="V97" i="6"/>
  <c r="W97" i="6"/>
  <c r="R98" i="6"/>
  <c r="S98" i="6"/>
  <c r="T98" i="6"/>
  <c r="U98" i="6"/>
  <c r="V98" i="6"/>
  <c r="W98" i="6"/>
  <c r="R99" i="6"/>
  <c r="S99" i="6"/>
  <c r="T99" i="6"/>
  <c r="U99" i="6"/>
  <c r="V99" i="6"/>
  <c r="W99" i="6"/>
  <c r="R100" i="6"/>
  <c r="S100" i="6"/>
  <c r="T100" i="6"/>
  <c r="U100" i="6"/>
  <c r="V100" i="6"/>
  <c r="W100" i="6"/>
  <c r="R101" i="6"/>
  <c r="S101" i="6"/>
  <c r="T101" i="6"/>
  <c r="U101" i="6"/>
  <c r="V101" i="6"/>
  <c r="W101" i="6"/>
  <c r="R102" i="6"/>
  <c r="S102" i="6"/>
  <c r="T102" i="6"/>
  <c r="U102" i="6"/>
  <c r="V102" i="6"/>
  <c r="W102" i="6"/>
  <c r="R103" i="6"/>
  <c r="S103" i="6"/>
  <c r="T103" i="6"/>
  <c r="U103" i="6"/>
  <c r="V103" i="6"/>
  <c r="W103" i="6"/>
  <c r="R104" i="6"/>
  <c r="S104" i="6"/>
  <c r="T104" i="6"/>
  <c r="U104" i="6"/>
  <c r="V104" i="6"/>
  <c r="W104" i="6"/>
  <c r="R105" i="6"/>
  <c r="S105" i="6"/>
  <c r="T105" i="6"/>
  <c r="U105" i="6"/>
  <c r="V105" i="6"/>
  <c r="W105" i="6"/>
  <c r="R106" i="6"/>
  <c r="S106" i="6"/>
  <c r="T106" i="6"/>
  <c r="U106" i="6"/>
  <c r="V106" i="6"/>
  <c r="W106" i="6"/>
  <c r="R107" i="6"/>
  <c r="S107" i="6"/>
  <c r="T107" i="6"/>
  <c r="U107" i="6"/>
  <c r="V107" i="6"/>
  <c r="W107" i="6"/>
  <c r="R108" i="6"/>
  <c r="S108" i="6"/>
  <c r="T108" i="6"/>
  <c r="U108" i="6"/>
  <c r="V108" i="6"/>
  <c r="W108" i="6"/>
  <c r="R109" i="6"/>
  <c r="S109" i="6"/>
  <c r="T109" i="6"/>
  <c r="U109" i="6"/>
  <c r="V109" i="6"/>
  <c r="W109" i="6"/>
  <c r="R110" i="6"/>
  <c r="S110" i="6"/>
  <c r="T110" i="6"/>
  <c r="U110" i="6"/>
  <c r="V110" i="6"/>
  <c r="W110" i="6"/>
  <c r="R113" i="6"/>
  <c r="S113" i="6"/>
  <c r="T113" i="6"/>
  <c r="U113" i="6"/>
  <c r="V113" i="6"/>
  <c r="W113" i="6"/>
  <c r="R114" i="6"/>
  <c r="S114" i="6"/>
  <c r="T114" i="6"/>
  <c r="U114" i="6"/>
  <c r="V114" i="6"/>
  <c r="W114" i="6"/>
  <c r="R117" i="6"/>
  <c r="S117" i="6"/>
  <c r="T117" i="6"/>
  <c r="U117" i="6"/>
  <c r="V117" i="6"/>
  <c r="W117" i="6"/>
  <c r="R121" i="6"/>
  <c r="S121" i="6"/>
  <c r="T121" i="6"/>
  <c r="U121" i="6"/>
  <c r="V121" i="6"/>
  <c r="W121" i="6"/>
  <c r="R122" i="6"/>
  <c r="S122" i="6"/>
  <c r="T122" i="6"/>
  <c r="U122" i="6"/>
  <c r="V122" i="6"/>
  <c r="W122" i="6"/>
  <c r="R123" i="6"/>
  <c r="S123" i="6"/>
  <c r="T123" i="6"/>
  <c r="U123" i="6"/>
  <c r="V123" i="6"/>
  <c r="R126" i="6"/>
  <c r="S126" i="6"/>
  <c r="T126" i="6"/>
  <c r="U126" i="6"/>
  <c r="V126" i="6"/>
  <c r="W126" i="6"/>
  <c r="R127" i="6"/>
  <c r="S127" i="6"/>
  <c r="T127" i="6"/>
  <c r="U127" i="6"/>
  <c r="V127" i="6"/>
  <c r="W127" i="6"/>
  <c r="R128" i="6"/>
  <c r="S128" i="6"/>
  <c r="T128" i="6"/>
  <c r="U128" i="6"/>
  <c r="V128" i="6"/>
  <c r="W128" i="6"/>
  <c r="R129" i="6"/>
  <c r="S129" i="6"/>
  <c r="T129" i="6"/>
  <c r="U129" i="6"/>
  <c r="V129" i="6"/>
  <c r="W129" i="6"/>
  <c r="R132" i="6"/>
  <c r="S132" i="6"/>
  <c r="T132" i="6"/>
  <c r="U132" i="6"/>
  <c r="V132" i="6"/>
  <c r="W132" i="6"/>
  <c r="R133" i="6"/>
  <c r="S133" i="6"/>
  <c r="T133" i="6"/>
  <c r="U133" i="6"/>
  <c r="V133" i="6"/>
  <c r="W133" i="6"/>
  <c r="R134" i="6"/>
  <c r="S134" i="6"/>
  <c r="T134" i="6"/>
  <c r="U134" i="6"/>
  <c r="V134" i="6"/>
  <c r="W134" i="6"/>
  <c r="R135" i="6"/>
  <c r="S135" i="6"/>
  <c r="T135" i="6"/>
  <c r="U135" i="6"/>
  <c r="V135" i="6"/>
  <c r="W135" i="6"/>
  <c r="R143" i="6"/>
  <c r="S143" i="6"/>
  <c r="T143" i="6"/>
  <c r="U143" i="6"/>
  <c r="V143" i="6"/>
  <c r="W143" i="6"/>
  <c r="R144" i="6"/>
  <c r="S144" i="6"/>
  <c r="T144" i="6"/>
  <c r="U144" i="6"/>
  <c r="V144" i="6"/>
  <c r="W144" i="6"/>
  <c r="R145" i="6"/>
  <c r="S145" i="6"/>
  <c r="T145" i="6"/>
  <c r="U145" i="6"/>
  <c r="V145" i="6"/>
  <c r="W145" i="6"/>
  <c r="R146" i="6"/>
  <c r="S146" i="6"/>
  <c r="T146" i="6"/>
  <c r="U146" i="6"/>
  <c r="V146" i="6"/>
  <c r="W146" i="6"/>
  <c r="R149" i="6"/>
  <c r="S149" i="6"/>
  <c r="T149" i="6"/>
  <c r="U149" i="6"/>
  <c r="V149" i="6"/>
  <c r="W149" i="6"/>
  <c r="R150" i="6"/>
  <c r="S150" i="6"/>
  <c r="T150" i="6"/>
  <c r="U150" i="6"/>
  <c r="V150" i="6"/>
  <c r="W150" i="6"/>
  <c r="R151" i="6"/>
  <c r="S151" i="6"/>
  <c r="T151" i="6"/>
  <c r="U151" i="6"/>
  <c r="V151" i="6"/>
  <c r="W151" i="6"/>
  <c r="R152" i="6"/>
  <c r="S152" i="6"/>
  <c r="T152" i="6"/>
  <c r="U152" i="6"/>
  <c r="V152" i="6"/>
  <c r="W152" i="6"/>
  <c r="I156" i="6"/>
  <c r="K156" i="6"/>
  <c r="N156" i="6"/>
  <c r="R159" i="6"/>
  <c r="S159" i="6"/>
  <c r="T159" i="6"/>
  <c r="U159" i="6"/>
  <c r="V159" i="6"/>
  <c r="W159" i="6"/>
  <c r="R160" i="6"/>
  <c r="S160" i="6"/>
  <c r="T160" i="6"/>
  <c r="U160" i="6"/>
  <c r="V160" i="6"/>
  <c r="W160" i="6"/>
  <c r="R161" i="6"/>
  <c r="S161" i="6"/>
  <c r="T161" i="6"/>
  <c r="U161" i="6"/>
  <c r="V161" i="6"/>
  <c r="W161" i="6"/>
  <c r="R162" i="6"/>
  <c r="S162" i="6"/>
  <c r="T162" i="6"/>
  <c r="U162" i="6"/>
  <c r="V162" i="6"/>
  <c r="W162" i="6"/>
  <c r="R163" i="6"/>
  <c r="S163" i="6"/>
  <c r="T163" i="6"/>
  <c r="U163" i="6"/>
  <c r="V163" i="6"/>
  <c r="W163" i="6"/>
  <c r="R166" i="6"/>
  <c r="S166" i="6"/>
  <c r="T166" i="6"/>
  <c r="U166" i="6"/>
  <c r="V166" i="6"/>
  <c r="W166" i="6"/>
  <c r="R167" i="6"/>
  <c r="S167" i="6"/>
  <c r="T167" i="6"/>
  <c r="U167" i="6"/>
  <c r="V167" i="6"/>
  <c r="W167" i="6"/>
  <c r="R168" i="6"/>
  <c r="S168" i="6"/>
  <c r="T168" i="6"/>
  <c r="U168" i="6"/>
  <c r="V168" i="6"/>
  <c r="W168" i="6"/>
  <c r="R169" i="6"/>
  <c r="S169" i="6"/>
  <c r="T169" i="6"/>
  <c r="U169" i="6"/>
  <c r="V169" i="6"/>
  <c r="W169" i="6"/>
  <c r="R172" i="6"/>
  <c r="H173" i="6" s="1"/>
  <c r="S172" i="6"/>
  <c r="I173" i="6" s="1"/>
  <c r="T172" i="6"/>
  <c r="K173" i="6" s="1"/>
  <c r="U172" i="6"/>
  <c r="L173" i="6" s="1"/>
  <c r="V172" i="6"/>
  <c r="M173" i="6" s="1"/>
  <c r="W172" i="6"/>
  <c r="N173" i="6" s="1"/>
  <c r="R178" i="6"/>
  <c r="S178" i="6"/>
  <c r="T178" i="6"/>
  <c r="U178" i="6"/>
  <c r="V178" i="6"/>
  <c r="W178" i="6"/>
  <c r="R179" i="6"/>
  <c r="S179" i="6"/>
  <c r="T179" i="6"/>
  <c r="W179" i="6"/>
  <c r="R180" i="6"/>
  <c r="S180" i="6"/>
  <c r="T180" i="6"/>
  <c r="U180" i="6"/>
  <c r="V180" i="6"/>
  <c r="W180" i="6"/>
  <c r="R181" i="6"/>
  <c r="S181" i="6"/>
  <c r="T181" i="6"/>
  <c r="U181" i="6"/>
  <c r="V181" i="6"/>
  <c r="W181" i="6"/>
  <c r="R182" i="6"/>
  <c r="S182" i="6"/>
  <c r="T182" i="6"/>
  <c r="U182" i="6"/>
  <c r="V182" i="6"/>
  <c r="W182" i="6"/>
  <c r="R185" i="6"/>
  <c r="S185" i="6"/>
  <c r="T185" i="6"/>
  <c r="U185" i="6"/>
  <c r="V185" i="6"/>
  <c r="W185" i="6"/>
  <c r="R186" i="6"/>
  <c r="S186" i="6"/>
  <c r="T186" i="6"/>
  <c r="U186" i="6"/>
  <c r="V186" i="6"/>
  <c r="W186" i="6"/>
  <c r="R187" i="6"/>
  <c r="S187" i="6"/>
  <c r="T187" i="6"/>
  <c r="U187" i="6"/>
  <c r="V187" i="6"/>
  <c r="W187" i="6"/>
  <c r="R188" i="6"/>
  <c r="S188" i="6"/>
  <c r="T188" i="6"/>
  <c r="U188" i="6"/>
  <c r="V188" i="6"/>
  <c r="W188" i="6"/>
  <c r="R189" i="6"/>
  <c r="S189" i="6"/>
  <c r="T189" i="6"/>
  <c r="U189" i="6"/>
  <c r="V189" i="6"/>
  <c r="W189" i="6"/>
  <c r="R190" i="6"/>
  <c r="S190" i="6"/>
  <c r="T190" i="6"/>
  <c r="U190" i="6"/>
  <c r="V190" i="6"/>
  <c r="W190" i="6"/>
  <c r="R191" i="6"/>
  <c r="S191" i="6"/>
  <c r="T191" i="6"/>
  <c r="U191" i="6"/>
  <c r="V191" i="6"/>
  <c r="W191" i="6"/>
  <c r="R192" i="6"/>
  <c r="S192" i="6"/>
  <c r="T192" i="6"/>
  <c r="U192" i="6"/>
  <c r="V192" i="6"/>
  <c r="W192" i="6"/>
  <c r="R193" i="6"/>
  <c r="S193" i="6"/>
  <c r="T193" i="6"/>
  <c r="U193" i="6"/>
  <c r="V193" i="6"/>
  <c r="W193" i="6"/>
  <c r="R194" i="6"/>
  <c r="S194" i="6"/>
  <c r="T194" i="6"/>
  <c r="U194" i="6"/>
  <c r="V194" i="6"/>
  <c r="W194" i="6"/>
  <c r="R197" i="6"/>
  <c r="S197" i="6"/>
  <c r="T197" i="6"/>
  <c r="U197" i="6"/>
  <c r="V197" i="6"/>
  <c r="W197" i="6"/>
  <c r="R198" i="6"/>
  <c r="S198" i="6"/>
  <c r="T198" i="6"/>
  <c r="U198" i="6"/>
  <c r="V198" i="6"/>
  <c r="W198" i="6"/>
  <c r="R199" i="6"/>
  <c r="S199" i="6"/>
  <c r="T199" i="6"/>
  <c r="U199" i="6"/>
  <c r="V199" i="6"/>
  <c r="W199" i="6"/>
  <c r="R200" i="6"/>
  <c r="S200" i="6"/>
  <c r="T200" i="6"/>
  <c r="U200" i="6"/>
  <c r="V200" i="6"/>
  <c r="W200" i="6"/>
  <c r="R201" i="6"/>
  <c r="S201" i="6"/>
  <c r="T201" i="6"/>
  <c r="U201" i="6"/>
  <c r="V201" i="6"/>
  <c r="W201" i="6"/>
  <c r="R202" i="6"/>
  <c r="S202" i="6"/>
  <c r="T202" i="6"/>
  <c r="U202" i="6"/>
  <c r="V202" i="6"/>
  <c r="W202" i="6"/>
  <c r="R205" i="6"/>
  <c r="S205" i="6"/>
  <c r="T205" i="6"/>
  <c r="U205" i="6"/>
  <c r="V205" i="6"/>
  <c r="W205" i="6"/>
  <c r="R210" i="6"/>
  <c r="S210" i="6"/>
  <c r="T210" i="6"/>
  <c r="U210" i="6"/>
  <c r="V210" i="6"/>
  <c r="W210" i="6"/>
  <c r="R211" i="6"/>
  <c r="S211" i="6"/>
  <c r="T211" i="6"/>
  <c r="U211" i="6"/>
  <c r="V211" i="6"/>
  <c r="W211" i="6"/>
  <c r="R212" i="6"/>
  <c r="S212" i="6"/>
  <c r="T212" i="6"/>
  <c r="U212" i="6"/>
  <c r="V212" i="6"/>
  <c r="W212" i="6"/>
  <c r="R215" i="6"/>
  <c r="S215" i="6"/>
  <c r="T215" i="6"/>
  <c r="U215" i="6"/>
  <c r="V215" i="6"/>
  <c r="W215" i="6"/>
  <c r="R216" i="6"/>
  <c r="S216" i="6"/>
  <c r="T216" i="6"/>
  <c r="U216" i="6"/>
  <c r="V216" i="6"/>
  <c r="W216" i="6"/>
  <c r="R217" i="6"/>
  <c r="S217" i="6"/>
  <c r="T217" i="6"/>
  <c r="U217" i="6"/>
  <c r="V217" i="6"/>
  <c r="W217" i="6"/>
  <c r="R218" i="6"/>
  <c r="S218" i="6"/>
  <c r="T218" i="6"/>
  <c r="U218" i="6"/>
  <c r="V218" i="6"/>
  <c r="W218" i="6"/>
  <c r="R219" i="6"/>
  <c r="S219" i="6"/>
  <c r="T219" i="6"/>
  <c r="U219" i="6"/>
  <c r="V219" i="6"/>
  <c r="W219" i="6"/>
  <c r="R220" i="6"/>
  <c r="S220" i="6"/>
  <c r="T220" i="6"/>
  <c r="U220" i="6"/>
  <c r="V220" i="6"/>
  <c r="W220" i="6"/>
  <c r="R221" i="6"/>
  <c r="S221" i="6"/>
  <c r="T221" i="6"/>
  <c r="U221" i="6"/>
  <c r="V221" i="6"/>
  <c r="W221" i="6"/>
  <c r="R222" i="6"/>
  <c r="S222" i="6"/>
  <c r="T222" i="6"/>
  <c r="U222" i="6"/>
  <c r="V222" i="6"/>
  <c r="W222" i="6"/>
  <c r="R223" i="6"/>
  <c r="S223" i="6"/>
  <c r="T223" i="6"/>
  <c r="U223" i="6"/>
  <c r="V223" i="6"/>
  <c r="W223" i="6"/>
  <c r="R224" i="6"/>
  <c r="S224" i="6"/>
  <c r="T224" i="6"/>
  <c r="U224" i="6"/>
  <c r="V224" i="6"/>
  <c r="W224" i="6"/>
  <c r="R225" i="6"/>
  <c r="S225" i="6"/>
  <c r="T225" i="6"/>
  <c r="U225" i="6"/>
  <c r="V225" i="6"/>
  <c r="W225" i="6"/>
  <c r="R226" i="6"/>
  <c r="S226" i="6"/>
  <c r="T226" i="6"/>
  <c r="U226" i="6"/>
  <c r="V226" i="6"/>
  <c r="W226" i="6"/>
  <c r="R229" i="6"/>
  <c r="S229" i="6"/>
  <c r="T229" i="6"/>
  <c r="U229" i="6"/>
  <c r="V229" i="6"/>
  <c r="W229" i="6"/>
  <c r="R230" i="6"/>
  <c r="S230" i="6"/>
  <c r="T230" i="6"/>
  <c r="U230" i="6"/>
  <c r="V230" i="6"/>
  <c r="W230" i="6"/>
  <c r="R231" i="6"/>
  <c r="S231" i="6"/>
  <c r="T231" i="6"/>
  <c r="U231" i="6"/>
  <c r="V231" i="6"/>
  <c r="W231" i="6"/>
  <c r="R232" i="6"/>
  <c r="S232" i="6"/>
  <c r="T232" i="6"/>
  <c r="U232" i="6"/>
  <c r="V232" i="6"/>
  <c r="W232" i="6"/>
  <c r="R233" i="6"/>
  <c r="S233" i="6"/>
  <c r="T233" i="6"/>
  <c r="U233" i="6"/>
  <c r="V233" i="6"/>
  <c r="W233" i="6"/>
  <c r="R234" i="6"/>
  <c r="S234" i="6"/>
  <c r="T234" i="6"/>
  <c r="U234" i="6"/>
  <c r="V234" i="6"/>
  <c r="W234" i="6"/>
  <c r="R235" i="6"/>
  <c r="S235" i="6"/>
  <c r="T235" i="6"/>
  <c r="U235" i="6"/>
  <c r="V235" i="6"/>
  <c r="W235" i="6"/>
  <c r="R236" i="6"/>
  <c r="S236" i="6"/>
  <c r="T236" i="6"/>
  <c r="U236" i="6"/>
  <c r="V236" i="6"/>
  <c r="W236" i="6"/>
  <c r="R237" i="6"/>
  <c r="S237" i="6"/>
  <c r="T237" i="6"/>
  <c r="U237" i="6"/>
  <c r="V237" i="6"/>
  <c r="W237" i="6"/>
  <c r="R241" i="6"/>
  <c r="S241" i="6"/>
  <c r="T241" i="6"/>
  <c r="U241" i="6"/>
  <c r="V241" i="6"/>
  <c r="W241" i="6"/>
  <c r="R242" i="6"/>
  <c r="S242" i="6"/>
  <c r="T242" i="6"/>
  <c r="U242" i="6"/>
  <c r="V242" i="6"/>
  <c r="W242" i="6"/>
  <c r="R243" i="6"/>
  <c r="S243" i="6"/>
  <c r="T243" i="6"/>
  <c r="U243" i="6"/>
  <c r="V243" i="6"/>
  <c r="W243" i="6"/>
  <c r="R246" i="6"/>
  <c r="S246" i="6"/>
  <c r="T246" i="6"/>
  <c r="U246" i="6"/>
  <c r="V246" i="6"/>
  <c r="W246" i="6"/>
  <c r="R247" i="6"/>
  <c r="S247" i="6"/>
  <c r="T247" i="6"/>
  <c r="U247" i="6"/>
  <c r="V247" i="6"/>
  <c r="W247" i="6"/>
  <c r="R248" i="6"/>
  <c r="S248" i="6"/>
  <c r="T248" i="6"/>
  <c r="U248" i="6"/>
  <c r="V248" i="6"/>
  <c r="W248" i="6"/>
  <c r="R249" i="6"/>
  <c r="S249" i="6"/>
  <c r="T249" i="6"/>
  <c r="U249" i="6"/>
  <c r="V249" i="6"/>
  <c r="W249" i="6"/>
  <c r="R250" i="6"/>
  <c r="S250" i="6"/>
  <c r="T250" i="6"/>
  <c r="U250" i="6"/>
  <c r="V250" i="6"/>
  <c r="W250" i="6"/>
  <c r="R251" i="6"/>
  <c r="S251" i="6"/>
  <c r="T251" i="6"/>
  <c r="U251" i="6"/>
  <c r="V251" i="6"/>
  <c r="W251" i="6"/>
  <c r="R255" i="6"/>
  <c r="S255" i="6"/>
  <c r="T255" i="6"/>
  <c r="U255" i="6"/>
  <c r="V255" i="6"/>
  <c r="W255" i="6"/>
  <c r="R256" i="6"/>
  <c r="S256" i="6"/>
  <c r="T256" i="6"/>
  <c r="U256" i="6"/>
  <c r="V256" i="6"/>
  <c r="W256" i="6"/>
  <c r="R257" i="6"/>
  <c r="S257" i="6"/>
  <c r="T257" i="6"/>
  <c r="U257" i="6"/>
  <c r="V257" i="6"/>
  <c r="W257" i="6"/>
  <c r="R258" i="6"/>
  <c r="S258" i="6"/>
  <c r="T258" i="6"/>
  <c r="U258" i="6"/>
  <c r="V258" i="6"/>
  <c r="W258" i="6"/>
  <c r="R261" i="6"/>
  <c r="S261" i="6"/>
  <c r="T261" i="6"/>
  <c r="U261" i="6"/>
  <c r="V261" i="6"/>
  <c r="W261" i="6"/>
  <c r="R262" i="6"/>
  <c r="S262" i="6"/>
  <c r="T262" i="6"/>
  <c r="U262" i="6"/>
  <c r="V262" i="6"/>
  <c r="W262" i="6"/>
  <c r="R263" i="6"/>
  <c r="S263" i="6"/>
  <c r="T263" i="6"/>
  <c r="U263" i="6"/>
  <c r="V263" i="6"/>
  <c r="W263" i="6"/>
  <c r="R264" i="6"/>
  <c r="S264" i="6"/>
  <c r="T264" i="6"/>
  <c r="U264" i="6"/>
  <c r="V264" i="6"/>
  <c r="W264" i="6"/>
  <c r="R265" i="6"/>
  <c r="S265" i="6"/>
  <c r="T265" i="6"/>
  <c r="U265" i="6"/>
  <c r="V265" i="6"/>
  <c r="W265" i="6"/>
  <c r="R266" i="6"/>
  <c r="S266" i="6"/>
  <c r="T266" i="6"/>
  <c r="U266" i="6"/>
  <c r="V266" i="6"/>
  <c r="W266" i="6"/>
  <c r="R267" i="6"/>
  <c r="S267" i="6"/>
  <c r="T267" i="6"/>
  <c r="U267" i="6"/>
  <c r="V267" i="6"/>
  <c r="W267" i="6"/>
  <c r="R268" i="6"/>
  <c r="S268" i="6"/>
  <c r="T268" i="6"/>
  <c r="U268" i="6"/>
  <c r="V268" i="6"/>
  <c r="W268" i="6"/>
  <c r="R269" i="6"/>
  <c r="S269" i="6"/>
  <c r="T269" i="6"/>
  <c r="U269" i="6"/>
  <c r="V269" i="6"/>
  <c r="W269" i="6"/>
  <c r="R270" i="6"/>
  <c r="S270" i="6"/>
  <c r="T270" i="6"/>
  <c r="U270" i="6"/>
  <c r="V270" i="6"/>
  <c r="W270" i="6"/>
  <c r="R273" i="6"/>
  <c r="S273" i="6"/>
  <c r="T273" i="6"/>
  <c r="U273" i="6"/>
  <c r="V273" i="6"/>
  <c r="W273" i="6"/>
  <c r="R274" i="6"/>
  <c r="S274" i="6"/>
  <c r="T274" i="6"/>
  <c r="U274" i="6"/>
  <c r="V274" i="6"/>
  <c r="W274" i="6"/>
  <c r="H369" i="6" l="1"/>
  <c r="V179" i="6"/>
  <c r="U179" i="6"/>
  <c r="I57" i="6"/>
  <c r="H84" i="6"/>
  <c r="I507" i="6"/>
  <c r="H203" i="6"/>
  <c r="H365" i="6"/>
  <c r="N467" i="6"/>
  <c r="H290" i="6"/>
  <c r="L130" i="6"/>
  <c r="K408" i="6"/>
  <c r="M409" i="6"/>
  <c r="K124" i="6"/>
  <c r="N67" i="6"/>
  <c r="K402" i="6"/>
  <c r="I206" i="6"/>
  <c r="K452" i="6"/>
  <c r="M259" i="6"/>
  <c r="N136" i="6"/>
  <c r="L84" i="6"/>
  <c r="K368" i="6"/>
  <c r="L365" i="6"/>
  <c r="H72" i="6"/>
  <c r="I259" i="6"/>
  <c r="H195" i="6"/>
  <c r="L139" i="6"/>
  <c r="L118" i="6"/>
  <c r="K498" i="6"/>
  <c r="N402" i="6"/>
  <c r="H170" i="6"/>
  <c r="H174" i="6" s="1"/>
  <c r="N57" i="6"/>
  <c r="L411" i="6"/>
  <c r="H130" i="6"/>
  <c r="N71" i="6"/>
  <c r="L380" i="6"/>
  <c r="H259" i="6"/>
  <c r="I227" i="6"/>
  <c r="H206" i="6"/>
  <c r="M139" i="6"/>
  <c r="H139" i="6"/>
  <c r="L67" i="6"/>
  <c r="N431" i="6"/>
  <c r="H380" i="6"/>
  <c r="L369" i="6"/>
  <c r="H227" i="6"/>
  <c r="H239" i="6" s="1"/>
  <c r="M170" i="6"/>
  <c r="M174" i="6" s="1"/>
  <c r="I115" i="6"/>
  <c r="K467" i="6"/>
  <c r="K482" i="6"/>
  <c r="N368" i="6"/>
  <c r="N244" i="6"/>
  <c r="I244" i="6"/>
  <c r="H118" i="6"/>
  <c r="I67" i="6"/>
  <c r="H411" i="6"/>
  <c r="M290" i="6"/>
  <c r="M244" i="6"/>
  <c r="M89" i="6"/>
  <c r="M481" i="6"/>
  <c r="H481" i="6"/>
  <c r="K431" i="6"/>
  <c r="I368" i="6"/>
  <c r="H508" i="6"/>
  <c r="K57" i="6"/>
  <c r="I431" i="6"/>
  <c r="M380" i="6"/>
  <c r="H409" i="6"/>
  <c r="H284" i="6"/>
  <c r="N227" i="6"/>
  <c r="H89" i="6"/>
  <c r="N507" i="6"/>
  <c r="I452" i="6"/>
  <c r="N408" i="6"/>
  <c r="I408" i="6"/>
  <c r="L409" i="6"/>
  <c r="L271" i="6"/>
  <c r="I481" i="6"/>
  <c r="L467" i="6"/>
  <c r="I482" i="6"/>
  <c r="N119" i="6"/>
  <c r="I119" i="6"/>
  <c r="K115" i="6"/>
  <c r="M84" i="6"/>
  <c r="M90" i="6"/>
  <c r="K84" i="6"/>
  <c r="N481" i="6"/>
  <c r="L481" i="6"/>
  <c r="K227" i="6"/>
  <c r="M227" i="6"/>
  <c r="M239" i="6" s="1"/>
  <c r="L284" i="6"/>
  <c r="K291" i="6"/>
  <c r="N89" i="6"/>
  <c r="I89" i="6"/>
  <c r="L89" i="6"/>
  <c r="L90" i="6"/>
  <c r="K507" i="6"/>
  <c r="M253" i="6"/>
  <c r="N291" i="6"/>
  <c r="N259" i="6"/>
  <c r="I291" i="6"/>
  <c r="L252" i="6"/>
  <c r="H153" i="6"/>
  <c r="H154" i="6" s="1"/>
  <c r="I124" i="6"/>
  <c r="I137" i="6"/>
  <c r="K71" i="6"/>
  <c r="M71" i="6"/>
  <c r="H71" i="6"/>
  <c r="M67" i="6"/>
  <c r="K67" i="6"/>
  <c r="N42" i="6"/>
  <c r="L72" i="6"/>
  <c r="N508" i="6"/>
  <c r="N498" i="6"/>
  <c r="I508" i="6"/>
  <c r="I498" i="6"/>
  <c r="L498" i="6"/>
  <c r="M284" i="6"/>
  <c r="K259" i="6"/>
  <c r="N206" i="6"/>
  <c r="K195" i="6"/>
  <c r="M195" i="6"/>
  <c r="M118" i="6"/>
  <c r="L71" i="6"/>
  <c r="M57" i="6"/>
  <c r="H57" i="6"/>
  <c r="M42" i="6"/>
  <c r="H42" i="6"/>
  <c r="K72" i="6"/>
  <c r="L452" i="6"/>
  <c r="M482" i="6"/>
  <c r="H482" i="6"/>
  <c r="M431" i="6"/>
  <c r="H431" i="6"/>
  <c r="M411" i="6"/>
  <c r="K411" i="6"/>
  <c r="M368" i="6"/>
  <c r="H368" i="6"/>
  <c r="K365" i="6"/>
  <c r="M365" i="6"/>
  <c r="K369" i="6"/>
  <c r="K290" i="6"/>
  <c r="M291" i="6"/>
  <c r="H291" i="6"/>
  <c r="K284" i="6"/>
  <c r="I467" i="6"/>
  <c r="L408" i="6"/>
  <c r="L402" i="6"/>
  <c r="I402" i="6"/>
  <c r="K380" i="6"/>
  <c r="L253" i="6"/>
  <c r="H244" i="6"/>
  <c r="M238" i="6"/>
  <c r="K238" i="6"/>
  <c r="K206" i="6"/>
  <c r="M206" i="6"/>
  <c r="L195" i="6"/>
  <c r="L207" i="6" s="1"/>
  <c r="N139" i="6"/>
  <c r="I139" i="6"/>
  <c r="K137" i="6"/>
  <c r="K136" i="6"/>
  <c r="M130" i="6"/>
  <c r="N124" i="6"/>
  <c r="K111" i="6"/>
  <c r="H75" i="6"/>
  <c r="H90" i="6"/>
  <c r="H67" i="6"/>
  <c r="L57" i="6"/>
  <c r="L42" i="6"/>
  <c r="N72" i="6"/>
  <c r="I72" i="6"/>
  <c r="I42" i="6"/>
  <c r="M507" i="6"/>
  <c r="H507" i="6"/>
  <c r="L431" i="6"/>
  <c r="L482" i="6"/>
  <c r="N411" i="6"/>
  <c r="N482" i="6"/>
  <c r="I411" i="6"/>
  <c r="L368" i="6"/>
  <c r="N365" i="6"/>
  <c r="I365" i="6"/>
  <c r="L290" i="6"/>
  <c r="N290" i="6"/>
  <c r="I290" i="6"/>
  <c r="L291" i="6"/>
  <c r="N284" i="6"/>
  <c r="I284" i="6"/>
  <c r="M271" i="6"/>
  <c r="H271" i="6"/>
  <c r="K271" i="6"/>
  <c r="M252" i="6"/>
  <c r="H253" i="6"/>
  <c r="K252" i="6"/>
  <c r="M203" i="6"/>
  <c r="K203" i="6"/>
  <c r="M156" i="6"/>
  <c r="L153" i="6"/>
  <c r="L154" i="6" s="1"/>
  <c r="I136" i="6"/>
  <c r="N115" i="6"/>
  <c r="N111" i="6"/>
  <c r="I111" i="6"/>
  <c r="K93" i="6"/>
  <c r="K119" i="6"/>
  <c r="K89" i="6"/>
  <c r="M72" i="6"/>
  <c r="I71" i="6"/>
  <c r="K42" i="6"/>
  <c r="L508" i="6"/>
  <c r="K508" i="6"/>
  <c r="M498" i="6"/>
  <c r="H498" i="6"/>
  <c r="M508" i="6"/>
  <c r="K481" i="6"/>
  <c r="M467" i="6"/>
  <c r="H467" i="6"/>
  <c r="N452" i="6"/>
  <c r="M408" i="6"/>
  <c r="H408" i="6"/>
  <c r="M402" i="6"/>
  <c r="H402" i="6"/>
  <c r="M369" i="6"/>
  <c r="K253" i="6"/>
  <c r="L238" i="6"/>
  <c r="L203" i="6"/>
  <c r="L170" i="6"/>
  <c r="L174" i="6" s="1"/>
  <c r="M153" i="6"/>
  <c r="M154" i="6" s="1"/>
  <c r="K139" i="6"/>
  <c r="N84" i="6"/>
  <c r="I84" i="6"/>
  <c r="AB90" i="6" s="1"/>
  <c r="L507" i="6"/>
  <c r="M452" i="6"/>
  <c r="H452" i="6"/>
  <c r="N380" i="6"/>
  <c r="I380" i="6"/>
  <c r="AB409" i="6" s="1"/>
  <c r="N369" i="6"/>
  <c r="I369" i="6"/>
  <c r="N409" i="6"/>
  <c r="I409" i="6"/>
  <c r="K409" i="6"/>
  <c r="K244" i="6"/>
  <c r="I238" i="6"/>
  <c r="N203" i="6"/>
  <c r="I203" i="6"/>
  <c r="I195" i="6"/>
  <c r="L136" i="6"/>
  <c r="N118" i="6"/>
  <c r="M115" i="6"/>
  <c r="L259" i="6"/>
  <c r="H252" i="6"/>
  <c r="N253" i="6"/>
  <c r="I253" i="6"/>
  <c r="L244" i="6"/>
  <c r="L227" i="6"/>
  <c r="L239" i="6" s="1"/>
  <c r="K170" i="6"/>
  <c r="K174" i="6" s="1"/>
  <c r="N137" i="6"/>
  <c r="N130" i="6"/>
  <c r="I130" i="6"/>
  <c r="M124" i="6"/>
  <c r="M137" i="6"/>
  <c r="H124" i="6"/>
  <c r="H137" i="6"/>
  <c r="L115" i="6"/>
  <c r="N271" i="6"/>
  <c r="I271" i="6"/>
  <c r="N252" i="6"/>
  <c r="I252" i="6"/>
  <c r="L206" i="6"/>
  <c r="N170" i="6"/>
  <c r="N174" i="6" s="1"/>
  <c r="I170" i="6"/>
  <c r="I174" i="6" s="1"/>
  <c r="K153" i="6"/>
  <c r="K154" i="6" s="1"/>
  <c r="L124" i="6"/>
  <c r="L137" i="6"/>
  <c r="M111" i="6"/>
  <c r="M119" i="6"/>
  <c r="H111" i="6"/>
  <c r="H156" i="6"/>
  <c r="N153" i="6"/>
  <c r="N154" i="6" s="1"/>
  <c r="I153" i="6"/>
  <c r="I154" i="6" s="1"/>
  <c r="M136" i="6"/>
  <c r="H136" i="6"/>
  <c r="K118" i="6"/>
  <c r="L111" i="6"/>
  <c r="L119" i="6"/>
  <c r="N238" i="6"/>
  <c r="N195" i="6"/>
  <c r="N207" i="6" s="1"/>
  <c r="L156" i="6"/>
  <c r="K130" i="6"/>
  <c r="I118" i="6"/>
  <c r="H115" i="6"/>
  <c r="N90" i="6"/>
  <c r="I90" i="6"/>
  <c r="H119" i="6"/>
  <c r="K90" i="6"/>
  <c r="M207" i="6" l="1"/>
  <c r="N239" i="6"/>
  <c r="I239" i="6"/>
  <c r="H207" i="6"/>
  <c r="AB239" i="6"/>
  <c r="I207" i="6"/>
  <c r="K207" i="6"/>
  <c r="K239" i="6"/>
  <c r="AA508" i="6"/>
  <c r="AB369" i="6"/>
  <c r="AB119" i="6"/>
  <c r="AB291" i="6"/>
  <c r="AB174" i="6"/>
  <c r="AB154" i="6"/>
  <c r="AB253" i="6"/>
  <c r="AB207" i="6"/>
  <c r="AB137" i="6"/>
  <c r="AB72" i="6"/>
  <c r="AB482" i="6"/>
</calcChain>
</file>

<file path=xl/sharedStrings.xml><?xml version="1.0" encoding="utf-8"?>
<sst xmlns="http://schemas.openxmlformats.org/spreadsheetml/2006/main" count="3067" uniqueCount="685">
  <si>
    <t>№ з/п</t>
  </si>
  <si>
    <t>Номер</t>
  </si>
  <si>
    <t>заводський</t>
  </si>
  <si>
    <t>паспорта</t>
  </si>
  <si>
    <t>фактична наявність</t>
  </si>
  <si>
    <t>кількість</t>
  </si>
  <si>
    <t xml:space="preserve">Найменування,
стисла характеристика та призначення 
об’єкта
</t>
  </si>
  <si>
    <t xml:space="preserve">Рік
випуску (будівництва)
чи дата придбання 
(введення в експлуатацію) та виготовлювач
</t>
  </si>
  <si>
    <t xml:space="preserve">інвентарний/
номенклатурний
</t>
  </si>
  <si>
    <t>первісна (переоцінена) вартість</t>
  </si>
  <si>
    <t xml:space="preserve">Відмітка
про
вибуття
</t>
  </si>
  <si>
    <t xml:space="preserve">сума зносу
(накопиченої амортизації)
</t>
  </si>
  <si>
    <t xml:space="preserve">балансова вартість </t>
  </si>
  <si>
    <t>строк корисного використання</t>
  </si>
  <si>
    <t>Х</t>
  </si>
  <si>
    <t>Інші відомості</t>
  </si>
  <si>
    <t>Один. вимір.</t>
  </si>
  <si>
    <t/>
  </si>
  <si>
    <t>за даними бухгалтерського обліку3</t>
  </si>
  <si>
    <t>Вага медична
ціна: 540,0000
""</t>
  </si>
  <si>
    <t xml:space="preserve">15.10.2014 </t>
  </si>
  <si>
    <t>112/7161</t>
  </si>
  <si>
    <t>шт.</t>
  </si>
  <si>
    <t>0/0</t>
  </si>
  <si>
    <t>Ваги механічні дитячі 6510
ціна: 1124,0000</t>
  </si>
  <si>
    <t xml:space="preserve">15.05.2017 </t>
  </si>
  <si>
    <t>112/71982</t>
  </si>
  <si>
    <t>Контроль рівня глюкози
ціна: 780,0000</t>
  </si>
  <si>
    <t>112/7162</t>
  </si>
  <si>
    <t>Стіл інструментальний
ціна: 230,0000</t>
  </si>
  <si>
    <t>112/7163</t>
  </si>
  <si>
    <t>Тонометр мех. ВК2001-3001
ціна: 274,0000</t>
  </si>
  <si>
    <t xml:space="preserve">21.07.2016 </t>
  </si>
  <si>
    <t>112/71938</t>
  </si>
  <si>
    <t>шт</t>
  </si>
  <si>
    <t>Тонометр мех.ВК2001-3001***
ціна: 120,0000</t>
  </si>
  <si>
    <t xml:space="preserve">01.09.2014 </t>
  </si>
  <si>
    <t>112/71867</t>
  </si>
  <si>
    <t>Разом за рахунком 112/1</t>
  </si>
  <si>
    <t>Березюк Лариса Степанівна, рахунок 112/2</t>
  </si>
  <si>
    <t>Вага медична
ціна: 39,0000</t>
  </si>
  <si>
    <t xml:space="preserve">23.10.2014 </t>
  </si>
  <si>
    <t>112/71167</t>
  </si>
  <si>
    <t>Вогнегасник
ціна: 98,0000</t>
  </si>
  <si>
    <t>112/71179</t>
  </si>
  <si>
    <t>Ліжко оглядове
ціна: 760,0000</t>
  </si>
  <si>
    <t>112/71168</t>
  </si>
  <si>
    <t>Стіл
ціна: 28,0000</t>
  </si>
  <si>
    <t>112/71169</t>
  </si>
  <si>
    <t>Стіл інструментальний
ціна: 46,0000</t>
  </si>
  <si>
    <t>112/7641</t>
  </si>
  <si>
    <t>Стіл пеленальний
ціна: 680,0000</t>
  </si>
  <si>
    <t>112/71170</t>
  </si>
  <si>
    <t>Стілець
ціна: 35,2500</t>
  </si>
  <si>
    <t>112/71171</t>
  </si>
  <si>
    <t>112/71172</t>
  </si>
  <si>
    <t>Сумка-укладка медсестри(фельдшера)
ціна: 462,0000</t>
  </si>
  <si>
    <t xml:space="preserve">01.12.2016 </t>
  </si>
  <si>
    <t>112/71954</t>
  </si>
  <si>
    <t>Телефонний апарат
ціна: 20,0000</t>
  </si>
  <si>
    <t>112/71174</t>
  </si>
  <si>
    <t>Тумбочка
ціна: 9,0000</t>
  </si>
  <si>
    <t>112/71175</t>
  </si>
  <si>
    <t>Шафа
ціна: 75,0000</t>
  </si>
  <si>
    <t>112/71177</t>
  </si>
  <si>
    <t>Шафа медична
ціна: 1170,0000</t>
  </si>
  <si>
    <t>112/71178</t>
  </si>
  <si>
    <t>Разом за рахунком 112/2</t>
  </si>
  <si>
    <t xml:space="preserve"> </t>
  </si>
  <si>
    <t>Гігрометр
ціна: 52,4000</t>
  </si>
  <si>
    <t>Гігрометр В Н Т-1
ціна: 63,9000</t>
  </si>
  <si>
    <t>Лоток пластмасовий
ціна: 8,1475</t>
  </si>
  <si>
    <t>Пінцет анатомічний
ціна: 29,0000</t>
  </si>
  <si>
    <t>Пінцет вушний
ціна: 59,0000</t>
  </si>
  <si>
    <t>Пінцет хірургічний
ціна: 33,0000</t>
  </si>
  <si>
    <t>Ручка для скальпеля
ціна: 15,0000</t>
  </si>
  <si>
    <t>Таблиця для провірки гостроти зору
ціна: 90,0000</t>
  </si>
  <si>
    <t>Шина
ціна: 370,0000</t>
  </si>
  <si>
    <t>Березюк Лариса Степанівна, рахунок 22/1</t>
  </si>
  <si>
    <t>Тонометр мех "Меdicare"
ціна: 75,8800</t>
  </si>
  <si>
    <t>Тримач рушника паперового "КАРО"
ціна: 32,0000</t>
  </si>
  <si>
    <t>Разом за Березюк Лариса Степанівна</t>
  </si>
  <si>
    <t>Вага електронна
ціна: 500,0000</t>
  </si>
  <si>
    <t xml:space="preserve">27.02.2018 </t>
  </si>
  <si>
    <t>112/1028</t>
  </si>
  <si>
    <t>10/0</t>
  </si>
  <si>
    <t>Билінська Людмила Юріївна, рахунок 112/2</t>
  </si>
  <si>
    <t>112/71397</t>
  </si>
  <si>
    <t>Етажерка
ціна: 18,0000</t>
  </si>
  <si>
    <t>112/71391</t>
  </si>
  <si>
    <t>Крісло
ціна: 165,0000</t>
  </si>
  <si>
    <t>112/1029</t>
  </si>
  <si>
    <t>3/0</t>
  </si>
  <si>
    <t>112/71392</t>
  </si>
  <si>
    <t>Стіл
ціна: 1300,0000</t>
  </si>
  <si>
    <t>112/1031</t>
  </si>
  <si>
    <t>Стіл інструментальний
ціна: 49,0000</t>
  </si>
  <si>
    <t>112/71393</t>
  </si>
  <si>
    <t>Тумба
ціна: 912,0000</t>
  </si>
  <si>
    <t>112/1030</t>
  </si>
  <si>
    <t>Билінська Людмила Юріївна, рахунок 22</t>
  </si>
  <si>
    <t>Вивіска
ціна: 25,0000</t>
  </si>
  <si>
    <t>Лоток пластмасовий
ціна: 8,1467</t>
  </si>
  <si>
    <t>Разом за Билінська Людмила Юріївна</t>
  </si>
  <si>
    <t>112/71863</t>
  </si>
  <si>
    <t>Богомаз Тетяна Іванівна, рахунок 112/2</t>
  </si>
  <si>
    <t>Вішалка
ціна: 11,0000</t>
  </si>
  <si>
    <t>112/7631</t>
  </si>
  <si>
    <t>Вага дитяча
ціна: 28,0000</t>
  </si>
  <si>
    <t>112/7632</t>
  </si>
  <si>
    <t>112/7655</t>
  </si>
  <si>
    <t>Газова плита з балоном
ціна: 62,0000</t>
  </si>
  <si>
    <t>112/7634</t>
  </si>
  <si>
    <t>Кушетка
ціна: 10,0000</t>
  </si>
  <si>
    <t>112/7638</t>
  </si>
  <si>
    <t>Ліжко Рахманова
ціна: 29,0000</t>
  </si>
  <si>
    <t>112/7639</t>
  </si>
  <si>
    <t>Стіл
ціна: 41,0000</t>
  </si>
  <si>
    <t>112/7640</t>
  </si>
  <si>
    <t>Стіл-тумба
ціна: 46,0000</t>
  </si>
  <si>
    <t>112/7642</t>
  </si>
  <si>
    <t>Стілець
ціна: 5,3333</t>
  </si>
  <si>
    <t>112/7643</t>
  </si>
  <si>
    <t>112/7644</t>
  </si>
  <si>
    <t>Тумбочка
ціна: 7,0000</t>
  </si>
  <si>
    <t>112/7649</t>
  </si>
  <si>
    <t>112/7650</t>
  </si>
  <si>
    <t>Умивальник
ціна: 33,0000</t>
  </si>
  <si>
    <t>112/7651</t>
  </si>
  <si>
    <t>Шафа медична
ціна: 58,3333</t>
  </si>
  <si>
    <t>112/7653</t>
  </si>
  <si>
    <t>112/7654</t>
  </si>
  <si>
    <t>Вивіска
ціна: 21,0000</t>
  </si>
  <si>
    <t>Богомаз Тетяна Іванівна, рахунок 22/1</t>
  </si>
  <si>
    <t>Гігрометр ВІТ-1(0+25*С)
ціна: 117,8100</t>
  </si>
  <si>
    <t>Разом за Богомаз Тетяна Іванівна</t>
  </si>
  <si>
    <t>Вага медична
ціна: 95,0000</t>
  </si>
  <si>
    <t>Глюкометр Rightest GM 110
ціна: 211,0000</t>
  </si>
  <si>
    <t>Тонометр
ціна: 115,5000</t>
  </si>
  <si>
    <t>112/7232</t>
  </si>
  <si>
    <t>Веремко Наталія Володимирівна, рахунок 112/2</t>
  </si>
  <si>
    <t>Вага дитяча
ціна: 29,0000</t>
  </si>
  <si>
    <t>112/7701</t>
  </si>
  <si>
    <t>112/7704</t>
  </si>
  <si>
    <t>112/7706</t>
  </si>
  <si>
    <t>Стіл
ціна: 13,0000</t>
  </si>
  <si>
    <t>112/7708</t>
  </si>
  <si>
    <t>Вивіска
ціна: 23,0000</t>
  </si>
  <si>
    <t>Роторозширювач
ціна: 6,0000</t>
  </si>
  <si>
    <t>Язикотримач
ціна: 3,0000</t>
  </si>
  <si>
    <t>Разом за Веремко Наталія Володимирівна</t>
  </si>
  <si>
    <t>112/71300</t>
  </si>
  <si>
    <t>Ростомір
ціна: 52,0000</t>
  </si>
  <si>
    <t>112/71290</t>
  </si>
  <si>
    <t>Стіл інструментальний
ціна: 45,0000</t>
  </si>
  <si>
    <t>112/71292</t>
  </si>
  <si>
    <t>Холодильник
ціна: 450,0000</t>
  </si>
  <si>
    <t>112/71298</t>
  </si>
  <si>
    <t>Гігрометр В Н Т-1
ціна: 73,1000</t>
  </si>
  <si>
    <t>Електролічильник
ціна: 22,0000</t>
  </si>
  <si>
    <t>Карніз
ціна: 6,0000</t>
  </si>
  <si>
    <t>Прожектор
ціна: 100,0000</t>
  </si>
  <si>
    <t>Дмитрук Ніна Володимирівна, рахунок 112/1</t>
  </si>
  <si>
    <t>Інгалятор OMRON NE-C28P
ціна: 2130,0000</t>
  </si>
  <si>
    <t xml:space="preserve">14.04.2017 </t>
  </si>
  <si>
    <t>112/71980</t>
  </si>
  <si>
    <t>Вага дитяча
ціна: 1640,0000</t>
  </si>
  <si>
    <t>112/1018</t>
  </si>
  <si>
    <t>Кушетка процедурна
ціна: 2640,0000</t>
  </si>
  <si>
    <t>112/71981</t>
  </si>
  <si>
    <t>Столик інструментальний
ціна: 1890,0000</t>
  </si>
  <si>
    <t>112/71978</t>
  </si>
  <si>
    <t>Столик маніпуляційний
ціна: 2300,0000</t>
  </si>
  <si>
    <t>112/71977</t>
  </si>
  <si>
    <t>Дмитрук Ніна Володимирівна, рахунок 112/2</t>
  </si>
  <si>
    <t>112/71426</t>
  </si>
  <si>
    <t>Ростомір
ціна: 195,0000</t>
  </si>
  <si>
    <t>112/71419</t>
  </si>
  <si>
    <t>Умивальник
ціна: 340,0000</t>
  </si>
  <si>
    <t>112/7975</t>
  </si>
  <si>
    <t>Холодильник "Дніпро"
ціна: 892,0000</t>
  </si>
  <si>
    <t>112/71427</t>
  </si>
  <si>
    <t>Вивіска
ціна: 10,0000</t>
  </si>
  <si>
    <t>Разом за Дмитрук Ніна Володимирівна</t>
  </si>
  <si>
    <t>Домаль Ольга Михайлівна, рахунок 112/1</t>
  </si>
  <si>
    <t>Вага медична дитяча 7474
ціна: 475,0000</t>
  </si>
  <si>
    <t>112/71875</t>
  </si>
  <si>
    <t>Кушетка КРП процедурна з регул.підголовником
ціна: 2776,3700</t>
  </si>
  <si>
    <t xml:space="preserve">12.11.2018 </t>
  </si>
  <si>
    <t>112/72079</t>
  </si>
  <si>
    <t>112/7158</t>
  </si>
  <si>
    <t>Тонометр мех.ВК2001-3001
ціна: 240,0000</t>
  </si>
  <si>
    <t xml:space="preserve">03.07.2015 </t>
  </si>
  <si>
    <t>112/71896</t>
  </si>
  <si>
    <t>Штатив ШДВ-3 регульований(кріплення для ніш)
ціна: 374,0000</t>
  </si>
  <si>
    <t xml:space="preserve">10.11.2017 </t>
  </si>
  <si>
    <t>112/72024</t>
  </si>
  <si>
    <t>Домаль Ольга Михайлівна, рахунок 112/2</t>
  </si>
  <si>
    <t>Вага
ціна: 105,0000</t>
  </si>
  <si>
    <t>112/71145</t>
  </si>
  <si>
    <t>112/71159</t>
  </si>
  <si>
    <t>Електропраска
ціна: 7,0000</t>
  </si>
  <si>
    <t>112/71147</t>
  </si>
  <si>
    <t>Кушетка
ціна: 42,0000</t>
  </si>
  <si>
    <t>112/71148</t>
  </si>
  <si>
    <t>Стіл
ціна: 35,5000</t>
  </si>
  <si>
    <t>112/71149</t>
  </si>
  <si>
    <t>112/71150</t>
  </si>
  <si>
    <t>Стіл перев"язочний
ціна: 9,0000</t>
  </si>
  <si>
    <t>112/71151</t>
  </si>
  <si>
    <t>112/71156</t>
  </si>
  <si>
    <t>Шафа для медикаментів
ціна: 104,6667</t>
  </si>
  <si>
    <t>112/71157</t>
  </si>
  <si>
    <t>112/71158</t>
  </si>
  <si>
    <t>Електролічильник
ціна: 18,0000</t>
  </si>
  <si>
    <t>Зажим к/з
ціна: 4,0000</t>
  </si>
  <si>
    <t>Носілки
ціна: 59,0000</t>
  </si>
  <si>
    <t>Стетофонендоскоп
ціна: 7,0000</t>
  </si>
  <si>
    <t>Шина велика
ціна: 10,0000</t>
  </si>
  <si>
    <t>Шина мала
ціна: 10,0000</t>
  </si>
  <si>
    <t>Язикотримач
ціна: 5,0000</t>
  </si>
  <si>
    <t>Домаль Ольга Михайлівна, рахунок 22/1</t>
  </si>
  <si>
    <t>Термометр медичний Medicare
ціна: 5,3000</t>
  </si>
  <si>
    <t>Разом за Домаль Ольга Михайлівна</t>
  </si>
  <si>
    <t>112/7073</t>
  </si>
  <si>
    <t>112/7074</t>
  </si>
  <si>
    <t>Тонометр
ціна: 30,0000</t>
  </si>
  <si>
    <t>112/7075</t>
  </si>
  <si>
    <t>Козлюк Валентина Сергіївна, рахунок 112/2</t>
  </si>
  <si>
    <t>Вага
ціна: 115,0000</t>
  </si>
  <si>
    <t>112/7691</t>
  </si>
  <si>
    <t>112/7690</t>
  </si>
  <si>
    <t>Кушетка
ціна: 33,0000</t>
  </si>
  <si>
    <t>112/7686</t>
  </si>
  <si>
    <t>Стіл
ціна: 36,4286</t>
  </si>
  <si>
    <t>112/7692</t>
  </si>
  <si>
    <t>112/7693</t>
  </si>
  <si>
    <t>Стілець
ціна: 38,5714</t>
  </si>
  <si>
    <t>112/7687</t>
  </si>
  <si>
    <t>112/7688</t>
  </si>
  <si>
    <t>Табуретка
ціна: 3,0000</t>
  </si>
  <si>
    <t>112/7699</t>
  </si>
  <si>
    <t>Тумбочка
ціна: 44,0000</t>
  </si>
  <si>
    <t>112/7689</t>
  </si>
  <si>
    <t>112/7694</t>
  </si>
  <si>
    <t>Шафа для медикаментів
ціна: 94,5000</t>
  </si>
  <si>
    <t>112/7696</t>
  </si>
  <si>
    <t>112/7697</t>
  </si>
  <si>
    <t>Вішалка
ціна: 10,0000</t>
  </si>
  <si>
    <t>Гігрометр В Н Т-1
ціна: 64,0000</t>
  </si>
  <si>
    <t>Карніз
ціна: 10,0000</t>
  </si>
  <si>
    <t>Щит пожежний
ціна: 14,0000</t>
  </si>
  <si>
    <t>Разом за Козлюк Валентина Сергіївна</t>
  </si>
  <si>
    <t>Вага дитяча
ціна: 34,0000</t>
  </si>
  <si>
    <t>112/7195</t>
  </si>
  <si>
    <t>112/7196</t>
  </si>
  <si>
    <t>Тонометр мех. ВК2001-3001
ціна: 125,0000</t>
  </si>
  <si>
    <t>112/71873</t>
  </si>
  <si>
    <t>112/71335</t>
  </si>
  <si>
    <t>112/71345</t>
  </si>
  <si>
    <t>Електроплитка
ціна: 110,0000</t>
  </si>
  <si>
    <t>112/71337</t>
  </si>
  <si>
    <t>Кушетка
ціна: 44,0000</t>
  </si>
  <si>
    <t>112/71339</t>
  </si>
  <si>
    <t>Шафа для медикаментів
ціна: 125,0000</t>
  </si>
  <si>
    <t>112/71344</t>
  </si>
  <si>
    <t>112/7201</t>
  </si>
  <si>
    <t>Сумка медична
ціна: 722,0000</t>
  </si>
  <si>
    <t>112/71897</t>
  </si>
  <si>
    <t>Тонометр мех.Medicare***
ціна: 264,0000</t>
  </si>
  <si>
    <t>112/71983</t>
  </si>
  <si>
    <t>Корнелюк Галина Володимирівна, рахунок 112/2</t>
  </si>
  <si>
    <t>112/71373</t>
  </si>
  <si>
    <t>Кушетка
ціна: 47,0000</t>
  </si>
  <si>
    <t>112/71362</t>
  </si>
  <si>
    <t>Ростомір
ціна: 50,0000</t>
  </si>
  <si>
    <t>112/71363</t>
  </si>
  <si>
    <t>Стіл
ціна: 11,0000</t>
  </si>
  <si>
    <t>112/71364</t>
  </si>
  <si>
    <t>Стіл інструментальний
ціна: 13,0000</t>
  </si>
  <si>
    <t>112/71365</t>
  </si>
  <si>
    <t>Стіл обідній
ціна: 14,0000</t>
  </si>
  <si>
    <t>112/71366</t>
  </si>
  <si>
    <t>112/71367</t>
  </si>
  <si>
    <t>Стілець
ціна: 12,0000</t>
  </si>
  <si>
    <t>112/71368</t>
  </si>
  <si>
    <t>Тумбочка
ціна: 5,0000</t>
  </si>
  <si>
    <t>112/71371</t>
  </si>
  <si>
    <t>Шафа
ціна: 42,0000</t>
  </si>
  <si>
    <t>112/71372</t>
  </si>
  <si>
    <t>Вішалка
ціна: 14,0000</t>
  </si>
  <si>
    <t>Гігрометр В Н Т-1
ціна: 53,0000</t>
  </si>
  <si>
    <t>Дозатор ліктьовий (1000мл)
ціна: 191,0000</t>
  </si>
  <si>
    <t>Зажим к/з
ціна: 2,0000</t>
  </si>
  <si>
    <t>Стерилізатор
ціна: 5,6667</t>
  </si>
  <si>
    <t>Стетофонендоскоп
ціна: 2,0000</t>
  </si>
  <si>
    <t>Штамп
ціна: 294,0000</t>
  </si>
  <si>
    <t>Джгут-автомат багаторазовий
ціна: 72,0000</t>
  </si>
  <si>
    <t>Диспенсор для рідкого мила 500мл
ціна: 179,0050</t>
  </si>
  <si>
    <t>Дозатор ліктьовий (1000мл)
ціна: 160,0000</t>
  </si>
  <si>
    <t>Контейнер передстерилізаційної обробки КДПО-6(3л)
ціна: 270,0000</t>
  </si>
  <si>
    <t>Разом за Корнелюк Галина Володимирівна</t>
  </si>
  <si>
    <t>Мирон Ніна Олексіївна, рахунок 112/1</t>
  </si>
  <si>
    <t>Глюкометр
ціна: 289,0000</t>
  </si>
  <si>
    <t>112/7079</t>
  </si>
  <si>
    <t xml:space="preserve">03.06.2016 </t>
  </si>
  <si>
    <t>112/71937</t>
  </si>
  <si>
    <t>Мирон Ніна Олексіївна, рахунок 112/2</t>
  </si>
  <si>
    <t>112/7722</t>
  </si>
  <si>
    <t>112/7721</t>
  </si>
  <si>
    <t>Кушетка
ціна: 14,0000</t>
  </si>
  <si>
    <t>112/7716</t>
  </si>
  <si>
    <t>112/7725</t>
  </si>
  <si>
    <t>Ростомір
ціна: 42,0000</t>
  </si>
  <si>
    <t>112/7726</t>
  </si>
  <si>
    <t>Стіл
ціна: 42,0000</t>
  </si>
  <si>
    <t>112/7727</t>
  </si>
  <si>
    <t>112/7728</t>
  </si>
  <si>
    <t>Стіл інструментальний
ціна: 93,0000</t>
  </si>
  <si>
    <t>112/7715</t>
  </si>
  <si>
    <t>Стілець
ціна: 8,0000</t>
  </si>
  <si>
    <t>112/7717</t>
  </si>
  <si>
    <t>Умивальник
ціна: 42,0000</t>
  </si>
  <si>
    <t>112/7731</t>
  </si>
  <si>
    <t>Шафа медична
ціна: 240,0000</t>
  </si>
  <si>
    <t>112/7720</t>
  </si>
  <si>
    <t>Разом за Мирон Ніна Олексіївна</t>
  </si>
  <si>
    <t xml:space="preserve">04.04.2017 </t>
  </si>
  <si>
    <t>112/71974</t>
  </si>
  <si>
    <t>Глюкометр
ціна: 336,0000</t>
  </si>
  <si>
    <t>112/7121</t>
  </si>
  <si>
    <t>Глюкометр One Touch
ціна: 700,0000</t>
  </si>
  <si>
    <t>112/71958</t>
  </si>
  <si>
    <t>Лампа бактерицидна Прамед
ціна: 500,0000</t>
  </si>
  <si>
    <t>112/71965</t>
  </si>
  <si>
    <t>Пульсоксиметр СМS50В
ціна: 810,0000</t>
  </si>
  <si>
    <t>112/71960</t>
  </si>
  <si>
    <t>112/71961</t>
  </si>
  <si>
    <t>Ширма 2-х секційна
ціна: 1900,0000</t>
  </si>
  <si>
    <t>112/71964</t>
  </si>
  <si>
    <t>Шприц Жане 150мл
ціна: 1974,0000</t>
  </si>
  <si>
    <t>112/71962</t>
  </si>
  <si>
    <t>Штатив для інфузійних розчинів
ціна: 750,0000</t>
  </si>
  <si>
    <t>112/71963</t>
  </si>
  <si>
    <t>Савюк Наталія Василівна, рахунок 112/2</t>
  </si>
  <si>
    <t>Боллєр
ціна: 740,0000</t>
  </si>
  <si>
    <t>112/7976</t>
  </si>
  <si>
    <t>Вішалка
ціна: 420,0000</t>
  </si>
  <si>
    <t>Вага
ціна: 45,0000</t>
  </si>
  <si>
    <t>112/7977</t>
  </si>
  <si>
    <t>Вага дитяча
ціна: 350,0000</t>
  </si>
  <si>
    <t>112/7978</t>
  </si>
  <si>
    <t>112/7962</t>
  </si>
  <si>
    <t>Конвектор
ціна: 355,0000</t>
  </si>
  <si>
    <t>112/7963</t>
  </si>
  <si>
    <t>Кушетка
ціна: 990,0000</t>
  </si>
  <si>
    <t>112/7964</t>
  </si>
  <si>
    <t>112/7982</t>
  </si>
  <si>
    <t>112/7983</t>
  </si>
  <si>
    <t>Рукомийка
ціна: 280,0000</t>
  </si>
  <si>
    <t>112/7984</t>
  </si>
  <si>
    <t>Стіл 2-х тумбовий
ціна: 960,0000</t>
  </si>
  <si>
    <t>112/7965</t>
  </si>
  <si>
    <t>Стіл журнальний
ціна: 430,0000</t>
  </si>
  <si>
    <t>112/7966</t>
  </si>
  <si>
    <t>Стіл лікарський
ціна: 600,0000</t>
  </si>
  <si>
    <t>112/7967</t>
  </si>
  <si>
    <t>Стіл палатний
ціна: 325,0000</t>
  </si>
  <si>
    <t>112/7968</t>
  </si>
  <si>
    <t>Стіл пеленальний
ціна: 550,0000</t>
  </si>
  <si>
    <t>112/7969</t>
  </si>
  <si>
    <t>Стілець  м"який
ціна: 420,0000</t>
  </si>
  <si>
    <t>112/7970</t>
  </si>
  <si>
    <t>Тумбочка
ціна: 480,0000</t>
  </si>
  <si>
    <t>112/7971</t>
  </si>
  <si>
    <t>Тумбочка для інвентаря
ціна: 450,0000</t>
  </si>
  <si>
    <t>112/7972</t>
  </si>
  <si>
    <t>Шафа для медикаментів
ціна: 975,0000</t>
  </si>
  <si>
    <t>112/7973</t>
  </si>
  <si>
    <t>Шафа комбінована
ціна: 980,0000</t>
  </si>
  <si>
    <t>112/7974</t>
  </si>
  <si>
    <t>Гігрометр В Н Т-1
ціна: 63,9500</t>
  </si>
  <si>
    <t>Електролічильник
ціна: 17,0000</t>
  </si>
  <si>
    <t>Табличка
ціна: 33,0000</t>
  </si>
  <si>
    <t>Разом за Савюк Наталія Василівна</t>
  </si>
  <si>
    <t>Терещук Ольга Іванівна, рахунок 112/1</t>
  </si>
  <si>
    <t>Аналізатор крові біохімічний МултіКареін
ціна: 1239,6000</t>
  </si>
  <si>
    <t xml:space="preserve">27.03.2019 </t>
  </si>
  <si>
    <t>112/72110</t>
  </si>
  <si>
    <t>Апарат для вимірювання кров'яного тиску MEDICARE
ціна: 199,2200</t>
  </si>
  <si>
    <t xml:space="preserve">15.10.2018 </t>
  </si>
  <si>
    <t>112/72076</t>
  </si>
  <si>
    <t>Вага електронна медична  "Medikare" ТН 1209
ціна: 2835,7100</t>
  </si>
  <si>
    <t>112/72074</t>
  </si>
  <si>
    <t>Вага медична
ціна: 540,0000</t>
  </si>
  <si>
    <t>112/7401</t>
  </si>
  <si>
    <t>Глюкометр
ціна: 780,0000</t>
  </si>
  <si>
    <t>112/7330</t>
  </si>
  <si>
    <t>Набір таблиць для перевірки зору АР-01М
ціна: 1822,9600</t>
  </si>
  <si>
    <t>112/72072</t>
  </si>
  <si>
    <t>Небулайзер "Medicare" NB69010
ціна: 433,4600</t>
  </si>
  <si>
    <t xml:space="preserve">12.10.2018 </t>
  </si>
  <si>
    <t>112/72070</t>
  </si>
  <si>
    <t>Пульсоксиметр MEDICARE
ціна: 571,9000</t>
  </si>
  <si>
    <t>112/72077</t>
  </si>
  <si>
    <t>Ростомір підлоговий РП-2000
ціна: 1148,8400</t>
  </si>
  <si>
    <t>112/72078</t>
  </si>
  <si>
    <t>Столик інструментальний
ціна: 1388,1800</t>
  </si>
  <si>
    <t>112/72082</t>
  </si>
  <si>
    <t>Столик сповивальний ССл-2
ціна: 5504,8600</t>
  </si>
  <si>
    <t>112/72080</t>
  </si>
  <si>
    <t>Сумка - термоконтейнер переносна СТП 16л.
ціна: 4289,3100</t>
  </si>
  <si>
    <t>112/72071</t>
  </si>
  <si>
    <t>Сумка укладка лікаря СУЛ
ціна: 2025,5000</t>
  </si>
  <si>
    <t>112/72073</t>
  </si>
  <si>
    <t>Сумка-укладка фельдшера
ціна: 980,0000</t>
  </si>
  <si>
    <t>112/7403</t>
  </si>
  <si>
    <t>Тонометр
ціна: 151,0000</t>
  </si>
  <si>
    <t>112/71979</t>
  </si>
  <si>
    <t>Терещук Ольга Іванівна, рахунок 112/2</t>
  </si>
  <si>
    <t>Багатофункціональний пристрій Samsung SL-М2070FW  з Wi-Fi (SL-М2070FW/XEV)
ціна: 4395,0000</t>
  </si>
  <si>
    <t xml:space="preserve">06.07.2017 </t>
  </si>
  <si>
    <t>112/71994</t>
  </si>
  <si>
    <t>Блок БЖ (тип2)Powercom RPT 600АР
ціна: 1221,0000</t>
  </si>
  <si>
    <t>112/72000</t>
  </si>
  <si>
    <t>Вогнегасник ВП-53 (ОП-5)
ціна: 165,0000</t>
  </si>
  <si>
    <t>112/7554</t>
  </si>
  <si>
    <t>Глюкометр
ціна: 462,0000</t>
  </si>
  <si>
    <t>112/7539</t>
  </si>
  <si>
    <t>Додаткові витратні матеріали(картридж)для БФП-Картридж Samsung SL-М2020/2020W/2070/2070W/2070FW(MLTDL/SEE)
ціна: 909,0000</t>
  </si>
  <si>
    <t>112/71995</t>
  </si>
  <si>
    <t>Клавіатура Маxxter КВ 111
ціна: 88,0000</t>
  </si>
  <si>
    <t>112/71999</t>
  </si>
  <si>
    <t>Кушетка
ціна: 55,0000</t>
  </si>
  <si>
    <t>Ліжко
ціна: 35,0000</t>
  </si>
  <si>
    <t>112/7551</t>
  </si>
  <si>
    <t>Маніпулятор мишка Маxxter МС 206
ціна: 57,0000</t>
  </si>
  <si>
    <t>112/71998</t>
  </si>
  <si>
    <t>Монітор LCD LG 21.5" 22МР58D-Р
ціна: 3587,0000</t>
  </si>
  <si>
    <t>112/72001</t>
  </si>
  <si>
    <t>Ноші м'які з ручками медичні Біомед А10
ціна: 1909,6000</t>
  </si>
  <si>
    <t xml:space="preserve">31.12.2018 </t>
  </si>
  <si>
    <t>112/72088</t>
  </si>
  <si>
    <t>Роутел  PICOTEL
ціна: 583,3300</t>
  </si>
  <si>
    <t xml:space="preserve">21.02.2020 </t>
  </si>
  <si>
    <t>112/72203</t>
  </si>
  <si>
    <t>Сейф
ціна: 22,0000</t>
  </si>
  <si>
    <t>112/7552</t>
  </si>
  <si>
    <t>Стіл комп'ютерний
ціна: 800,0000</t>
  </si>
  <si>
    <t xml:space="preserve">05.09.2017 </t>
  </si>
  <si>
    <t>112/72003</t>
  </si>
  <si>
    <t>Тепловентилятор Calore FH-R2 95-001
ціна: 464,0000</t>
  </si>
  <si>
    <t>112/72025</t>
  </si>
  <si>
    <t>Умивальник
ціна: 40,0000</t>
  </si>
  <si>
    <t>112/7549</t>
  </si>
  <si>
    <t>Холодильник LIEBHERR Comfort
ціна: 2200,0000</t>
  </si>
  <si>
    <t xml:space="preserve">20.11.2017 </t>
  </si>
  <si>
    <t>112/72046</t>
  </si>
  <si>
    <t>Шафа для ліків з сейфом ШМ-1С
ціна: 5361,2600</t>
  </si>
  <si>
    <t>112/72081</t>
  </si>
  <si>
    <t>Вішалка
ціна: 8,0000</t>
  </si>
  <si>
    <t>Вивіска
ціна: 143,2500</t>
  </si>
  <si>
    <t>Гігрометр В Н Т-1
ціна: 65,9667</t>
  </si>
  <si>
    <t>Контейнер передстерилізаційної обробки КДПО-3(0,6л)
ціна: 108,7500</t>
  </si>
  <si>
    <t>Корцанги зігнуті
ціна: 52,0000</t>
  </si>
  <si>
    <t>Лоток
ціна: 21,4286</t>
  </si>
  <si>
    <t>Лоток ниркоподіб
ціна: 17,1425</t>
  </si>
  <si>
    <t>Печатка
ціна: 203,0000</t>
  </si>
  <si>
    <t>Ємкість для слюни
ціна: 3,4562</t>
  </si>
  <si>
    <t>ємкість для збору гострого інструмента FA-1Y(1л)
ціна: 30,0000</t>
  </si>
  <si>
    <t>ємкість для збору гострого інструмента FA-1Y(3л)
ціна: 39,0000</t>
  </si>
  <si>
    <t>Відро медичне(педальне)
ціна: 203,0040</t>
  </si>
  <si>
    <t>Диспенсор для рідкого мила 500мл ліктьовий
ціна: 191,0050</t>
  </si>
  <si>
    <t>Контейнер передстерилізаційної обробки КДПО-3(1л)
ціна: 241,0000</t>
  </si>
  <si>
    <t>Контейнер передстерилізаційної обробки КДПО-6(3л)
ціна: 241,0000</t>
  </si>
  <si>
    <t>Печатка гумова Р40
ціна: 632,0000</t>
  </si>
  <si>
    <t>Термометр "ІГАР" мед.скляний
ціна: 4,9200</t>
  </si>
  <si>
    <t>Термометр для холодильника ТСЖ-Х-30+40
ціна: 34,5600</t>
  </si>
  <si>
    <t>Тримач для паперових рушників Z типу
ціна: 203,0000</t>
  </si>
  <si>
    <t>Штамп гум. ав. Пр55
ціна: 780,0000</t>
  </si>
  <si>
    <t>Разом за Терещук Ольга Іванівна</t>
  </si>
  <si>
    <t>Філіпчук Лілія Олегівна, рахунок 112/1</t>
  </si>
  <si>
    <t>Тонометр мех.Medicare***
ціна: 272,5500</t>
  </si>
  <si>
    <t xml:space="preserve">07.11.2019 </t>
  </si>
  <si>
    <t>112/72164</t>
  </si>
  <si>
    <t>Філіпчук Лілія Олегівна, рахунок 112/2</t>
  </si>
  <si>
    <t>Банкетка
ціна: 10,0000</t>
  </si>
  <si>
    <t>112/71032</t>
  </si>
  <si>
    <t>112/71046</t>
  </si>
  <si>
    <t>Кушетка
ціна: 29,0000</t>
  </si>
  <si>
    <t>112/71034</t>
  </si>
  <si>
    <t>Стіл
ціна: 19,0000</t>
  </si>
  <si>
    <t>112/71035</t>
  </si>
  <si>
    <t>Стіл медичний
ціна: 85,0000</t>
  </si>
  <si>
    <t>112/71037</t>
  </si>
  <si>
    <t>Стіл перев"язочний
ціна: 46,0000</t>
  </si>
  <si>
    <t>112/71036</t>
  </si>
  <si>
    <t>Стілець
ціна: 13,8571</t>
  </si>
  <si>
    <t>112/71039</t>
  </si>
  <si>
    <t>112/71040</t>
  </si>
  <si>
    <t>Тумбочка
ціна: 27,0000</t>
  </si>
  <si>
    <t>112/71042</t>
  </si>
  <si>
    <t>Шафа аптечна
ціна: 15,0000</t>
  </si>
  <si>
    <t>112/71045</t>
  </si>
  <si>
    <t>Шафа медична
ціна: 95,0000</t>
  </si>
  <si>
    <t>112/71043</t>
  </si>
  <si>
    <t>Ємкість  для зберігання з кришкою
ціна: 144,1700</t>
  </si>
  <si>
    <t>Вішалка
ціна: 26,0000</t>
  </si>
  <si>
    <t>Контейнер  для   збору голок та медичних відходів 0,5л
ціна: 19,4400</t>
  </si>
  <si>
    <t>Ростомір для новонароджених
ціна: 50,0000</t>
  </si>
  <si>
    <t>Разом за Філіпчук Лілія Олегівна</t>
  </si>
  <si>
    <t>ФАП с.Римачі, рахунок 112/1</t>
  </si>
  <si>
    <t>ФАП с.Коцюри рахунок 112/1</t>
  </si>
  <si>
    <t>ФАП с.Бережці  рахунок 112/1</t>
  </si>
  <si>
    <t>ФАП с. Висоцьк , рахунок 112/1</t>
  </si>
  <si>
    <t>ФАП с.Чмикос , рахунок 112/1</t>
  </si>
  <si>
    <t>ФАП с.Штунь , рахунок 112/1</t>
  </si>
  <si>
    <t>ФАП с.Ладинь , рахунок 112/1</t>
  </si>
  <si>
    <t>Козлюк Валентина Сергіївна, рахунок 112/1</t>
  </si>
  <si>
    <t>Ємність  для дезинфенфекції ЄДПО 1 л
ціна: 407,5000</t>
  </si>
  <si>
    <t xml:space="preserve">01.09.2020 </t>
  </si>
  <si>
    <t>112/72208</t>
  </si>
  <si>
    <t>Ємність для дезинфенфекції ЄДПО 5 л
ціна: 775,8400</t>
  </si>
  <si>
    <t>112/72207</t>
  </si>
  <si>
    <t>Апарат електродіагностичний спірометричний MIR Smart One
ціна: 5046,7300</t>
  </si>
  <si>
    <t>112/72224</t>
  </si>
  <si>
    <t>Вага електронна для дорослих ROMED 118EF
ціна: 2056,0800</t>
  </si>
  <si>
    <t>112/72202</t>
  </si>
  <si>
    <t>Глюкометр Sensolite Pius
ціна: 475,9400</t>
  </si>
  <si>
    <t>112/72222</t>
  </si>
  <si>
    <t>Крісло-каталка для перевезення хворих КВК
ціна: 5607,4800</t>
  </si>
  <si>
    <t>112/72206</t>
  </si>
  <si>
    <t>Кушетка КРП процедурна з регул.підголовником
ціна: 3177,5700</t>
  </si>
  <si>
    <t>112/72219</t>
  </si>
  <si>
    <t>Набір діагностичний офтальмоскоп+ отоскоп
ціна: 5046,8300</t>
  </si>
  <si>
    <t>112/72225</t>
  </si>
  <si>
    <t>Набір таблиць для перевірки зору АР-01М
ціна: 1719,6300</t>
  </si>
  <si>
    <t>112/72223</t>
  </si>
  <si>
    <t>Ноші  медичні Біомед  А 12
ціна: 1496,8400</t>
  </si>
  <si>
    <t>112/72221</t>
  </si>
  <si>
    <t>Пульсоксиметр БІОМЕД ВР-10В
ціна: 1028,0400</t>
  </si>
  <si>
    <t>112/72200</t>
  </si>
  <si>
    <t>Стіл маніпуляційний
ціна: 3037,0300</t>
  </si>
  <si>
    <t>112/72220</t>
  </si>
  <si>
    <t>Стілець донора СД-2
ціна: 2196,2700</t>
  </si>
  <si>
    <t>112/72205</t>
  </si>
  <si>
    <t>Утилізатор електр. для голок і шприців
ціна: 1591,6700</t>
  </si>
  <si>
    <t>112/72204</t>
  </si>
  <si>
    <t>Ширма для кабінетів і палат двосекційна
ціна: 1775,7000</t>
  </si>
  <si>
    <t>112/72226</t>
  </si>
  <si>
    <t>Банкетка для очікування
ціна: 5900,0000</t>
  </si>
  <si>
    <t>112/72241</t>
  </si>
  <si>
    <t>Вішалка
ціна: 800,0000</t>
  </si>
  <si>
    <t>112/72218</t>
  </si>
  <si>
    <t>Диван
ціна: 3660,0000</t>
  </si>
  <si>
    <t>112/72249</t>
  </si>
  <si>
    <t>Дошка прасувальна
ціна: 1113,0000</t>
  </si>
  <si>
    <t>112/72229</t>
  </si>
  <si>
    <t>Електропраска
ціна: 840,0000</t>
  </si>
  <si>
    <t>112/72228</t>
  </si>
  <si>
    <t>Електрочайник
ціна: 458,0000</t>
  </si>
  <si>
    <t>112/72231</t>
  </si>
  <si>
    <t>Комод пеленальний
ціна: 1870,0000</t>
  </si>
  <si>
    <t>112/72210</t>
  </si>
  <si>
    <t>Комплект дитячих меблів
ціна: 3300,0000</t>
  </si>
  <si>
    <t>112/72209</t>
  </si>
  <si>
    <t>Крісло офісне
ціна: 500,0000</t>
  </si>
  <si>
    <t>112/72211</t>
  </si>
  <si>
    <t>Ліжко
ціна: 2600,0000</t>
  </si>
  <si>
    <t>112/72246</t>
  </si>
  <si>
    <t>Матрас
ціна: 1900,0000</t>
  </si>
  <si>
    <t>112/72247</t>
  </si>
  <si>
    <t>Ростомір підлоговий РП-2000
ціна: 896,2500</t>
  </si>
  <si>
    <t>01,09,2020</t>
  </si>
  <si>
    <t>Система Vermop Aguva
ціна: 5896,6700</t>
  </si>
  <si>
    <t>112/72227</t>
  </si>
  <si>
    <t>Стіл комп'ютерний
ціна: 1950,0000</t>
  </si>
  <si>
    <t>112/72216</t>
  </si>
  <si>
    <t>Стіл письмовий
ціна: 1460,0000</t>
  </si>
  <si>
    <t>112/72215</t>
  </si>
  <si>
    <t>Стілець комп'ютерний
ціна: 1600,0000</t>
  </si>
  <si>
    <t>112/72214</t>
  </si>
  <si>
    <t>Стілець офісний
ціна: 500,0000</t>
  </si>
  <si>
    <t>112/72234</t>
  </si>
  <si>
    <t>Сушка для білизни
ціна: 546,0000</t>
  </si>
  <si>
    <t>112/72230</t>
  </si>
  <si>
    <t>Тумба
ціна: 1250,0000</t>
  </si>
  <si>
    <t>Тумбочка
ціна: 950,0000</t>
  </si>
  <si>
    <t>112/72233</t>
  </si>
  <si>
    <t>Тумбочка приліжкова
ціна: 550,0000</t>
  </si>
  <si>
    <t>112/72217</t>
  </si>
  <si>
    <t>Тумбочка приліжкова
ціна: 600,0000</t>
  </si>
  <si>
    <t>Шафа
ціна: 1865,0000</t>
  </si>
  <si>
    <t>112/72232</t>
  </si>
  <si>
    <t>Шафа для медикаментів
ціна: 1950,0000</t>
  </si>
  <si>
    <t>112/72213</t>
  </si>
  <si>
    <t>Шафа для медикаментів
ціна: 1865,0000</t>
  </si>
  <si>
    <t>112/72242</t>
  </si>
  <si>
    <t>Шафа одежна
ціна: 1550,0000</t>
  </si>
  <si>
    <t>112/72212</t>
  </si>
  <si>
    <t>Шафа одежна
ціна: 2980,0000</t>
  </si>
  <si>
    <t>112/72243</t>
  </si>
  <si>
    <t>Жалюзі вертикальні
ціна: 1100,0000</t>
  </si>
  <si>
    <t>1171063</t>
  </si>
  <si>
    <t>Комплект постільний
ціна: 370,0000</t>
  </si>
  <si>
    <t>1171065</t>
  </si>
  <si>
    <t>Наматрасник
ціна: 325,0000</t>
  </si>
  <si>
    <t>1171064</t>
  </si>
  <si>
    <t>Одіяло
ціна: 345,0000</t>
  </si>
  <si>
    <t>1171074</t>
  </si>
  <si>
    <t>Подушка
ціна: 140,0000</t>
  </si>
  <si>
    <t>1171069</t>
  </si>
  <si>
    <t>Покривало
ціна: 390,0000</t>
  </si>
  <si>
    <t>1171073</t>
  </si>
  <si>
    <t>Сільський голова Вишнівської сільської ради</t>
  </si>
  <si>
    <t>____________________ Віктор СУЩИК</t>
  </si>
  <si>
    <t>______________________ 2023 р.</t>
  </si>
  <si>
    <t>Вишнівська сільська рада</t>
  </si>
  <si>
    <t>Ідентифікаційний код за ЄДРПОУ  04333164</t>
  </si>
  <si>
    <r>
      <t xml:space="preserve">                         </t>
    </r>
    <r>
      <rPr>
        <b/>
        <sz val="12"/>
        <rFont val="Times New Roman"/>
        <family val="1"/>
        <charset val="204"/>
      </rPr>
      <t xml:space="preserve"> АКТ ПРИЙОМУ-ПЕРЕДАЧІ</t>
    </r>
  </si>
  <si>
    <t>інших необоротних матеріальних активів, капітальних інвестицій, які обліковуються на субрахунках МНА,МШП</t>
  </si>
  <si>
    <t>станом на ______________________________</t>
  </si>
  <si>
    <t>ЗАТВЕРДЖЕНО</t>
  </si>
  <si>
    <t>МП.</t>
  </si>
  <si>
    <t xml:space="preserve">На підставі рішення  _________________________________________________________________________________________________      виконано зняття фактичних залишків нематеріальних активів, </t>
  </si>
  <si>
    <t xml:space="preserve">                                                             ( нематеріальні активи, інші необоротні матеріальні активи, капітальні інвестиції )</t>
  </si>
  <si>
    <t>ФАП с. Штунь, ФАП с. Ладинь, Амбулаторія сімейної практики  с. Вишнів</t>
  </si>
  <si>
    <t>Разом за рахунком 1812</t>
  </si>
  <si>
    <t>Разом за рахунком 1812/1</t>
  </si>
  <si>
    <t xml:space="preserve">Олеська АЗПСМ, </t>
  </si>
  <si>
    <t>Березюк Лариса Степанівна, рахунок 1812</t>
  </si>
  <si>
    <t>Богомаз Тетяна Іванівна, рахунок 1812</t>
  </si>
  <si>
    <t>Веремко Наталія Володимирівна, рахунок 1812</t>
  </si>
  <si>
    <t>Дмитрук Ніна Володимирівна, рахунок 1812</t>
  </si>
  <si>
    <t>Домаль Ольга Михайлівна, рахунок 1812</t>
  </si>
  <si>
    <t>Козлюк Валентина Сергіївна, рахунок 1812</t>
  </si>
  <si>
    <t>Корнелюк Галина Володимирівна, рахунок 1812</t>
  </si>
  <si>
    <t>Мирон Ніна Олексіївна, рахунок 1812</t>
  </si>
  <si>
    <t>Мирон Ніна Олексіївна, рахунок 1812/1</t>
  </si>
  <si>
    <t>Савюк Наталія Василівна, рахунок 1812</t>
  </si>
  <si>
    <t>Терещук Ольга Іванівна, рахунок 1812</t>
  </si>
  <si>
    <t>Терещук Ольга Іванівна, рахунок 1812/1</t>
  </si>
  <si>
    <t>Філіпчук Лілія Олегівна, рахунок 1812</t>
  </si>
  <si>
    <t>Мирон Ніна Олексіївна, рахунок 113</t>
  </si>
  <si>
    <t>Разом за рахунком 113</t>
  </si>
  <si>
    <t xml:space="preserve">Разом за описом:              а)  кількість порядкових номерів                                                       </t>
  </si>
  <si>
    <t>б) Загальна кількість одиниць ( фактично)    ________________________________________________________________________________________</t>
  </si>
  <si>
    <t>в) вартість ( фактично)                                 ______________________________________________________________________________________</t>
  </si>
  <si>
    <t>г) вартість за даними бухгалтерського обліку _____________________________________________________________________________________</t>
  </si>
  <si>
    <t>Голова комісії:</t>
  </si>
  <si>
    <t>Начальник відділу з питань  земельних ресурсів, кадастру та екологічної безпеки</t>
  </si>
  <si>
    <t>Анатолій ДИТИНА</t>
  </si>
  <si>
    <t>Члени комісії:</t>
  </si>
  <si>
    <t>Секретар ради</t>
  </si>
  <si>
    <t>_____________________</t>
  </si>
  <si>
    <t>______________________</t>
  </si>
  <si>
    <t>Тетяна ВЕГЕРА</t>
  </si>
  <si>
    <t xml:space="preserve">Начальник, головний бухгалтер  відділу </t>
  </si>
  <si>
    <t>бухгалтерського обліку та звітності</t>
  </si>
  <si>
    <t>Любов БУЛАВЧУК</t>
  </si>
  <si>
    <t>Матеріально відповідальна особа:</t>
  </si>
  <si>
    <t>Вишнівський сільський голова</t>
  </si>
  <si>
    <t>Віктор СУЩИК</t>
  </si>
  <si>
    <t>Прийняв :</t>
  </si>
  <si>
    <t>Іван МАЇЛО</t>
  </si>
  <si>
    <t>_____________________________________________________________________</t>
  </si>
  <si>
    <t>та зберігаються в: Олеська АЗПСП, ФАП с. Машів, ФАП с, Римачі, ФАП с. Коцюри, ФАП с. Бережці, ФАП с. Висоцьк, ФАП с. Терехи, ФАП с. Мосир, ФАП с. Радехів, ФАП с. Вижгів, ФАП с. Чмикос,</t>
  </si>
  <si>
    <t>Всього по рахунках</t>
  </si>
  <si>
    <t xml:space="preserve">Веремко Наталія Володимирівна, рахунок </t>
  </si>
  <si>
    <t>Комплект меблів ціна:9445,00</t>
  </si>
  <si>
    <t>Комплект медичного обладнення ціна: 10555,00</t>
  </si>
  <si>
    <t>Сумка укладка лікаря фельшера СУСЛ
в комплекті ціна: 8228,00</t>
  </si>
  <si>
    <t>Сумка укладка лікаря СУСЛ ціна: 9429,00</t>
  </si>
  <si>
    <t>Сумка укладка медсестри СУСЛ ЦІНА: 6499,00</t>
  </si>
  <si>
    <t>Триста п’ятдесят дев’ять</t>
  </si>
  <si>
    <t>Чотириста  тридцять дві тисячі  п’ятдесят вісім  гривень 77 копійок</t>
  </si>
  <si>
    <t>Шістсот  п’ятдесят одиниць</t>
  </si>
  <si>
    <t xml:space="preserve">Усі цінності, поіменовані в цьому інвентаризаційному описі з №1 до № 359 перевірено комісією в натурі в моїй присутності та внесено в опис. </t>
  </si>
  <si>
    <t>Начальник відділу з питань юридичного забезпечення</t>
  </si>
  <si>
    <t xml:space="preserve">ради, діловодства та проектно-інвестиційної </t>
  </si>
  <si>
    <t>діяльності</t>
  </si>
  <si>
    <t>Ірина БОГУШ</t>
  </si>
  <si>
    <t>Заступник голови комісії:</t>
  </si>
  <si>
    <t>Передав:</t>
  </si>
  <si>
    <t>Генерльний директор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</si>
</sst>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_-;_-* &quot;-&quot;??_₴_-;_-@_-"/>
    <numFmt numFmtId="165" formatCode="0.000"/>
    <numFmt numFmtId="166" formatCode="0.000;\-0.000;\ "/>
    <numFmt numFmtId="167" formatCode="0.00;\-0.00;\ "/>
    <numFmt numFmtId="168" formatCode="0.000_ ;\-0.000\ "/>
    <numFmt numFmtId="169" formatCode="0.0000"/>
  </numFmts>
  <fonts count="16" x14ac:knownFonts="1">
    <font>
      <sz val="10"/>
      <name val="Arial Cyr"/>
      <charset val="204"/>
    </font>
    <font>
      <b/>
      <sz val="10"/>
      <name val="Arial Cyr"/>
      <family val="2"/>
      <charset val="204"/>
    </font>
    <font>
      <b/>
      <sz val="10"/>
      <name val="Arial Cyr"/>
      <charset val="204"/>
    </font>
    <font>
      <sz val="10"/>
      <color theme="1"/>
      <name val="Arial Cyr"/>
      <charset val="204"/>
    </font>
    <font>
      <b/>
      <sz val="10"/>
      <color theme="1"/>
      <name val="Arial Cyr"/>
      <charset val="204"/>
    </font>
    <font>
      <sz val="10"/>
      <color theme="0"/>
      <name val="Arial Cyr"/>
      <charset val="204"/>
    </font>
    <font>
      <sz val="11"/>
      <color theme="1"/>
      <name val="Calibri"/>
      <family val="2"/>
      <charset val="204"/>
      <scheme val="minor"/>
    </font>
    <font>
      <u/>
      <sz val="10"/>
      <name val="Arial Cyr"/>
      <charset val="204"/>
    </font>
    <font>
      <sz val="10"/>
      <name val="Times New Roman"/>
      <family val="1"/>
      <charset val="204"/>
    </font>
    <font>
      <b/>
      <sz val="10"/>
      <name val="Times New Roman"/>
      <family val="1"/>
      <charset val="204"/>
    </font>
    <font>
      <sz val="11"/>
      <name val="Times New Roman"/>
      <family val="1"/>
      <charset val="204"/>
    </font>
    <font>
      <sz val="12"/>
      <name val="Times New Roman"/>
      <family val="1"/>
      <charset val="204"/>
    </font>
    <font>
      <b/>
      <sz val="12"/>
      <name val="Times New Roman"/>
      <family val="1"/>
      <charset val="204"/>
    </font>
    <font>
      <b/>
      <sz val="14"/>
      <name val="Times New Roman"/>
      <family val="1"/>
      <charset val="204"/>
    </font>
    <font>
      <b/>
      <u/>
      <sz val="12"/>
      <name val="Times New Roman"/>
      <family val="1"/>
      <charset val="204"/>
    </font>
    <font>
      <sz val="10"/>
      <name val="Arial Cyr"/>
      <charset val="204"/>
    </font>
  </fonts>
  <fills count="6">
    <fill>
      <patternFill patternType="none"/>
    </fill>
    <fill>
      <patternFill patternType="gray125"/>
    </fill>
    <fill>
      <patternFill patternType="solid">
        <fgColor indexed="22"/>
        <bgColor indexed="31"/>
      </patternFill>
    </fill>
    <fill>
      <patternFill patternType="solid">
        <fgColor theme="0"/>
        <bgColor indexed="64"/>
      </patternFill>
    </fill>
    <fill>
      <patternFill patternType="solid">
        <fgColor rgb="FFFFFF00"/>
        <bgColor indexed="64"/>
      </patternFill>
    </fill>
    <fill>
      <patternFill patternType="solid">
        <fgColor theme="0"/>
        <bgColor indexed="31"/>
      </patternFill>
    </fill>
  </fills>
  <borders count="38">
    <border>
      <left/>
      <right/>
      <top/>
      <bottom/>
      <diagonal/>
    </border>
    <border>
      <left/>
      <right/>
      <top style="medium">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right style="thin">
        <color indexed="8"/>
      </right>
      <top/>
      <bottom/>
      <diagonal/>
    </border>
    <border>
      <left style="medium">
        <color indexed="8"/>
      </left>
      <right/>
      <top style="medium">
        <color indexed="8"/>
      </top>
      <bottom/>
      <diagonal/>
    </border>
    <border>
      <left/>
      <right style="medium">
        <color indexed="8"/>
      </right>
      <top style="medium">
        <color indexed="8"/>
      </top>
      <bottom/>
      <diagonal/>
    </border>
  </borders>
  <cellStyleXfs count="5">
    <xf numFmtId="0" fontId="0" fillId="0" borderId="0"/>
    <xf numFmtId="0" fontId="6" fillId="0" borderId="0"/>
    <xf numFmtId="0" fontId="6" fillId="0" borderId="0"/>
    <xf numFmtId="0" fontId="6" fillId="0" borderId="0"/>
    <xf numFmtId="164" fontId="15" fillId="0" borderId="0" applyFont="0" applyFill="0" applyBorder="0" applyAlignment="0" applyProtection="0"/>
  </cellStyleXfs>
  <cellXfs count="156">
    <xf numFmtId="0" fontId="0" fillId="0" borderId="0" xfId="0"/>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6" xfId="0" applyFill="1" applyBorder="1"/>
    <xf numFmtId="0" fontId="0" fillId="2" borderId="7" xfId="0" applyFill="1" applyBorder="1"/>
    <xf numFmtId="0" fontId="0" fillId="0" borderId="8" xfId="0" applyBorder="1" applyAlignment="1">
      <alignment horizontal="center" vertical="top"/>
    </xf>
    <xf numFmtId="0" fontId="0" fillId="0" borderId="9" xfId="0" applyBorder="1" applyAlignment="1">
      <alignment horizontal="left" vertical="top" wrapText="1"/>
    </xf>
    <xf numFmtId="165" fontId="0" fillId="0" borderId="9" xfId="0" applyNumberFormat="1" applyBorder="1" applyAlignment="1">
      <alignment vertical="top"/>
    </xf>
    <xf numFmtId="2" fontId="0" fillId="0" borderId="9" xfId="0" applyNumberFormat="1" applyBorder="1" applyAlignment="1">
      <alignment vertical="top"/>
    </xf>
    <xf numFmtId="1" fontId="0" fillId="0" borderId="8" xfId="0" applyNumberFormat="1" applyBorder="1" applyAlignment="1">
      <alignment vertical="top"/>
    </xf>
    <xf numFmtId="165" fontId="0" fillId="0" borderId="10" xfId="0" applyNumberFormat="1" applyBorder="1" applyAlignment="1">
      <alignment vertical="top"/>
    </xf>
    <xf numFmtId="0" fontId="0" fillId="0" borderId="2" xfId="0" applyBorder="1"/>
    <xf numFmtId="0" fontId="1" fillId="0" borderId="3" xfId="0" applyFont="1" applyBorder="1" applyAlignment="1">
      <alignment horizontal="left" vertical="top" wrapText="1"/>
    </xf>
    <xf numFmtId="166" fontId="0" fillId="0" borderId="3" xfId="0" applyNumberFormat="1" applyBorder="1" applyAlignment="1">
      <alignment vertical="top"/>
    </xf>
    <xf numFmtId="167" fontId="0" fillId="0" borderId="3" xfId="0" applyNumberFormat="1" applyBorder="1" applyAlignment="1">
      <alignment vertical="top"/>
    </xf>
    <xf numFmtId="165" fontId="0" fillId="0" borderId="3" xfId="0" applyNumberFormat="1" applyBorder="1" applyAlignment="1">
      <alignment vertical="top"/>
    </xf>
    <xf numFmtId="2" fontId="0" fillId="0" borderId="3" xfId="0" applyNumberFormat="1" applyBorder="1" applyAlignment="1">
      <alignment vertical="top"/>
    </xf>
    <xf numFmtId="0" fontId="0" fillId="0" borderId="15" xfId="0" applyBorder="1" applyAlignment="1">
      <alignment horizontal="center" vertical="center"/>
    </xf>
    <xf numFmtId="2" fontId="0" fillId="0" borderId="16" xfId="0" applyNumberFormat="1" applyBorder="1" applyAlignment="1">
      <alignment vertical="top"/>
    </xf>
    <xf numFmtId="2" fontId="0" fillId="0" borderId="15" xfId="0" applyNumberFormat="1" applyBorder="1" applyAlignment="1">
      <alignment vertical="top"/>
    </xf>
    <xf numFmtId="0" fontId="2" fillId="0" borderId="18" xfId="0" applyFont="1" applyBorder="1" applyAlignment="1">
      <alignment horizontal="center"/>
    </xf>
    <xf numFmtId="0" fontId="2" fillId="0" borderId="4" xfId="0" applyFont="1" applyBorder="1" applyAlignment="1">
      <alignment horizontal="center"/>
    </xf>
    <xf numFmtId="0" fontId="0" fillId="0" borderId="19" xfId="0" applyBorder="1"/>
    <xf numFmtId="2" fontId="0" fillId="0" borderId="16" xfId="0" applyNumberFormat="1" applyBorder="1" applyAlignment="1">
      <alignment horizontal="center" vertical="top"/>
    </xf>
    <xf numFmtId="0" fontId="2" fillId="0" borderId="3" xfId="0" applyFont="1" applyBorder="1" applyAlignment="1">
      <alignment horizontal="center"/>
    </xf>
    <xf numFmtId="0" fontId="0" fillId="0" borderId="9" xfId="0" applyBorder="1" applyAlignment="1">
      <alignment horizontal="left" vertical="center" wrapText="1"/>
    </xf>
    <xf numFmtId="0" fontId="1" fillId="2" borderId="5" xfId="0" quotePrefix="1" applyFont="1" applyFill="1" applyBorder="1" applyAlignment="1">
      <alignment horizontal="left" vertical="center"/>
    </xf>
    <xf numFmtId="0" fontId="0" fillId="0" borderId="9" xfId="0" quotePrefix="1" applyBorder="1" applyAlignment="1">
      <alignment horizontal="left" vertical="top" wrapText="1"/>
    </xf>
    <xf numFmtId="0" fontId="0" fillId="0" borderId="9" xfId="0" quotePrefix="1" applyBorder="1" applyAlignment="1">
      <alignment horizontal="left" vertical="center" wrapText="1"/>
    </xf>
    <xf numFmtId="165" fontId="0" fillId="0" borderId="9" xfId="0" quotePrefix="1" applyNumberFormat="1" applyBorder="1" applyAlignment="1">
      <alignment vertical="top"/>
    </xf>
    <xf numFmtId="2" fontId="0" fillId="0" borderId="16" xfId="0" quotePrefix="1" applyNumberFormat="1" applyBorder="1" applyAlignment="1">
      <alignment horizontal="center" vertical="top"/>
    </xf>
    <xf numFmtId="0" fontId="0" fillId="3" borderId="8" xfId="0" applyFill="1" applyBorder="1" applyAlignment="1">
      <alignment horizontal="center" vertical="top"/>
    </xf>
    <xf numFmtId="0" fontId="0" fillId="3" borderId="9" xfId="0" quotePrefix="1" applyFill="1" applyBorder="1" applyAlignment="1">
      <alignment horizontal="left" vertical="top" wrapText="1"/>
    </xf>
    <xf numFmtId="0" fontId="0" fillId="3" borderId="9" xfId="0" quotePrefix="1" applyFill="1" applyBorder="1" applyAlignment="1">
      <alignment horizontal="left" vertical="center" wrapText="1"/>
    </xf>
    <xf numFmtId="165" fontId="0" fillId="3" borderId="9" xfId="0" quotePrefix="1" applyNumberFormat="1" applyFill="1" applyBorder="1" applyAlignment="1">
      <alignment vertical="top"/>
    </xf>
    <xf numFmtId="2" fontId="0" fillId="3" borderId="9" xfId="0" applyNumberFormat="1" applyFill="1" applyBorder="1" applyAlignment="1">
      <alignment vertical="top"/>
    </xf>
    <xf numFmtId="165" fontId="0" fillId="3" borderId="10" xfId="0" applyNumberFormat="1" applyFill="1" applyBorder="1" applyAlignment="1">
      <alignment vertical="top"/>
    </xf>
    <xf numFmtId="2" fontId="0" fillId="3" borderId="16" xfId="0" applyNumberFormat="1" applyFill="1" applyBorder="1" applyAlignment="1">
      <alignment vertical="top"/>
    </xf>
    <xf numFmtId="2" fontId="0" fillId="3" borderId="16" xfId="0" quotePrefix="1" applyNumberFormat="1" applyFill="1" applyBorder="1" applyAlignment="1">
      <alignment horizontal="center" vertical="top"/>
    </xf>
    <xf numFmtId="0" fontId="0" fillId="3" borderId="19" xfId="0" applyFill="1" applyBorder="1"/>
    <xf numFmtId="1" fontId="0" fillId="3" borderId="8" xfId="0" applyNumberFormat="1" applyFill="1" applyBorder="1" applyAlignment="1">
      <alignment vertical="top"/>
    </xf>
    <xf numFmtId="165" fontId="0" fillId="3" borderId="9" xfId="0" applyNumberFormat="1" applyFill="1" applyBorder="1" applyAlignment="1">
      <alignment vertical="top"/>
    </xf>
    <xf numFmtId="0" fontId="0" fillId="3" borderId="0" xfId="0" applyFill="1"/>
    <xf numFmtId="0" fontId="0" fillId="3" borderId="2" xfId="0" applyFill="1" applyBorder="1"/>
    <xf numFmtId="0" fontId="1" fillId="3" borderId="3" xfId="0" applyFont="1" applyFill="1" applyBorder="1" applyAlignment="1">
      <alignment horizontal="left" vertical="top" wrapText="1"/>
    </xf>
    <xf numFmtId="0" fontId="2" fillId="3" borderId="3" xfId="0" applyFont="1" applyFill="1" applyBorder="1" applyAlignment="1">
      <alignment horizontal="center"/>
    </xf>
    <xf numFmtId="0" fontId="2" fillId="3" borderId="18" xfId="0" applyFont="1" applyFill="1" applyBorder="1" applyAlignment="1">
      <alignment horizontal="center"/>
    </xf>
    <xf numFmtId="166" fontId="0" fillId="3" borderId="3" xfId="0" applyNumberFormat="1" applyFill="1" applyBorder="1" applyAlignment="1">
      <alignment vertical="top"/>
    </xf>
    <xf numFmtId="2" fontId="0" fillId="3" borderId="15" xfId="0" applyNumberFormat="1" applyFill="1" applyBorder="1" applyAlignment="1">
      <alignment vertical="top"/>
    </xf>
    <xf numFmtId="0" fontId="2" fillId="3" borderId="4" xfId="0" applyFont="1" applyFill="1" applyBorder="1" applyAlignment="1">
      <alignment horizontal="center"/>
    </xf>
    <xf numFmtId="167" fontId="0" fillId="0" borderId="0" xfId="0" applyNumberFormat="1"/>
    <xf numFmtId="0" fontId="0" fillId="4" borderId="2" xfId="0" applyFill="1" applyBorder="1"/>
    <xf numFmtId="0" fontId="1" fillId="4" borderId="3" xfId="0" applyFont="1" applyFill="1" applyBorder="1" applyAlignment="1">
      <alignment horizontal="left" vertical="top" wrapText="1"/>
    </xf>
    <xf numFmtId="0" fontId="2" fillId="4" borderId="3" xfId="0" applyFont="1" applyFill="1" applyBorder="1" applyAlignment="1">
      <alignment horizontal="center"/>
    </xf>
    <xf numFmtId="0" fontId="2" fillId="4" borderId="18" xfId="0" applyFont="1" applyFill="1" applyBorder="1" applyAlignment="1">
      <alignment horizontal="center"/>
    </xf>
    <xf numFmtId="166" fontId="0" fillId="4" borderId="3" xfId="0" applyNumberFormat="1" applyFill="1" applyBorder="1" applyAlignment="1">
      <alignment vertical="top"/>
    </xf>
    <xf numFmtId="167" fontId="0" fillId="4" borderId="3" xfId="0" applyNumberFormat="1" applyFill="1" applyBorder="1" applyAlignment="1">
      <alignment vertical="top"/>
    </xf>
    <xf numFmtId="165" fontId="0" fillId="4" borderId="3" xfId="0" applyNumberFormat="1" applyFill="1" applyBorder="1" applyAlignment="1">
      <alignment vertical="top"/>
    </xf>
    <xf numFmtId="2" fontId="0" fillId="4" borderId="3" xfId="0" applyNumberFormat="1" applyFill="1" applyBorder="1" applyAlignment="1">
      <alignment vertical="top"/>
    </xf>
    <xf numFmtId="2" fontId="0" fillId="4" borderId="15" xfId="0" applyNumberFormat="1" applyFill="1" applyBorder="1" applyAlignment="1">
      <alignment vertical="top"/>
    </xf>
    <xf numFmtId="0" fontId="2" fillId="4" borderId="4" xfId="0" applyFont="1" applyFill="1" applyBorder="1" applyAlignment="1">
      <alignment horizontal="center"/>
    </xf>
    <xf numFmtId="0" fontId="0" fillId="4" borderId="0" xfId="0" applyFill="1"/>
    <xf numFmtId="0" fontId="3" fillId="0" borderId="9" xfId="0" quotePrefix="1" applyFont="1" applyBorder="1" applyAlignment="1">
      <alignment horizontal="left" vertical="center" wrapText="1"/>
    </xf>
    <xf numFmtId="0" fontId="3" fillId="0" borderId="9" xfId="0" quotePrefix="1" applyFont="1" applyBorder="1" applyAlignment="1">
      <alignment horizontal="left" vertical="top" wrapText="1"/>
    </xf>
    <xf numFmtId="165" fontId="3" fillId="0" borderId="9" xfId="0" quotePrefix="1" applyNumberFormat="1" applyFont="1" applyBorder="1" applyAlignment="1">
      <alignment vertical="top"/>
    </xf>
    <xf numFmtId="2" fontId="3" fillId="0" borderId="9" xfId="0" applyNumberFormat="1" applyFont="1" applyBorder="1" applyAlignment="1">
      <alignment vertical="top"/>
    </xf>
    <xf numFmtId="165" fontId="3" fillId="0" borderId="10" xfId="0" applyNumberFormat="1" applyFont="1" applyBorder="1" applyAlignment="1">
      <alignment vertical="top"/>
    </xf>
    <xf numFmtId="2" fontId="3" fillId="0" borderId="16" xfId="0" applyNumberFormat="1" applyFont="1" applyBorder="1" applyAlignment="1">
      <alignment vertical="top"/>
    </xf>
    <xf numFmtId="2" fontId="3" fillId="0" borderId="16" xfId="0" quotePrefix="1" applyNumberFormat="1" applyFont="1" applyBorder="1" applyAlignment="1">
      <alignment horizontal="center" vertical="top"/>
    </xf>
    <xf numFmtId="0" fontId="4" fillId="0" borderId="3" xfId="0" applyFont="1" applyBorder="1" applyAlignment="1">
      <alignment horizontal="center"/>
    </xf>
    <xf numFmtId="0" fontId="4" fillId="0" borderId="18" xfId="0" applyFont="1" applyBorder="1" applyAlignment="1">
      <alignment horizontal="center"/>
    </xf>
    <xf numFmtId="166" fontId="3" fillId="0" borderId="3" xfId="0" applyNumberFormat="1" applyFont="1" applyBorder="1" applyAlignment="1">
      <alignment vertical="top"/>
    </xf>
    <xf numFmtId="167" fontId="3" fillId="0" borderId="3" xfId="0" applyNumberFormat="1" applyFont="1" applyBorder="1" applyAlignment="1">
      <alignment vertical="top"/>
    </xf>
    <xf numFmtId="165" fontId="3" fillId="0" borderId="3" xfId="0" applyNumberFormat="1" applyFont="1" applyBorder="1" applyAlignment="1">
      <alignment vertical="top"/>
    </xf>
    <xf numFmtId="2" fontId="3" fillId="0" borderId="3" xfId="0" applyNumberFormat="1" applyFont="1" applyBorder="1" applyAlignment="1">
      <alignment vertical="top"/>
    </xf>
    <xf numFmtId="2" fontId="3" fillId="0" borderId="15" xfId="0" applyNumberFormat="1" applyFont="1" applyBorder="1" applyAlignment="1">
      <alignment vertical="top"/>
    </xf>
    <xf numFmtId="0" fontId="3" fillId="2" borderId="6" xfId="0" applyFont="1" applyFill="1" applyBorder="1"/>
    <xf numFmtId="168" fontId="0" fillId="0" borderId="0" xfId="0" applyNumberFormat="1"/>
    <xf numFmtId="165" fontId="0" fillId="0" borderId="0" xfId="0" applyNumberFormat="1"/>
    <xf numFmtId="0" fontId="5" fillId="0" borderId="0" xfId="0" applyFont="1"/>
    <xf numFmtId="0" fontId="0" fillId="0" borderId="31" xfId="0" applyBorder="1" applyAlignment="1">
      <alignment horizontal="center" vertical="top"/>
    </xf>
    <xf numFmtId="0" fontId="0" fillId="0" borderId="29" xfId="0" quotePrefix="1" applyBorder="1" applyAlignment="1">
      <alignment horizontal="left" vertical="top" wrapText="1"/>
    </xf>
    <xf numFmtId="0" fontId="0" fillId="0" borderId="29" xfId="0" quotePrefix="1" applyBorder="1" applyAlignment="1">
      <alignment horizontal="left" vertical="center" wrapText="1"/>
    </xf>
    <xf numFmtId="165" fontId="0" fillId="0" borderId="29" xfId="0" quotePrefix="1" applyNumberFormat="1" applyBorder="1" applyAlignment="1">
      <alignment vertical="top"/>
    </xf>
    <xf numFmtId="2" fontId="0" fillId="0" borderId="29" xfId="0" applyNumberFormat="1" applyBorder="1" applyAlignment="1">
      <alignment vertical="top"/>
    </xf>
    <xf numFmtId="165" fontId="0" fillId="0" borderId="32" xfId="0" applyNumberFormat="1" applyBorder="1" applyAlignment="1">
      <alignment vertical="top"/>
    </xf>
    <xf numFmtId="2" fontId="0" fillId="0" borderId="33" xfId="0" applyNumberFormat="1" applyBorder="1" applyAlignment="1">
      <alignment vertical="top"/>
    </xf>
    <xf numFmtId="2" fontId="0" fillId="0" borderId="33" xfId="0" quotePrefix="1" applyNumberFormat="1" applyBorder="1" applyAlignment="1">
      <alignment horizontal="center" vertical="top"/>
    </xf>
    <xf numFmtId="0" fontId="0" fillId="0" borderId="34" xfId="0" applyBorder="1"/>
    <xf numFmtId="0" fontId="8" fillId="0" borderId="0" xfId="0" applyFont="1"/>
    <xf numFmtId="0" fontId="9" fillId="0" borderId="13" xfId="0" applyFont="1" applyBorder="1" applyAlignment="1">
      <alignment vertical="center" textRotation="90" wrapText="1"/>
    </xf>
    <xf numFmtId="0" fontId="9" fillId="0" borderId="13" xfId="0" applyFont="1" applyBorder="1" applyAlignment="1">
      <alignment horizontal="center" vertical="center" textRotation="90" wrapText="1"/>
    </xf>
    <xf numFmtId="0" fontId="9" fillId="0" borderId="14"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9" fillId="0" borderId="17" xfId="0" applyFont="1" applyBorder="1" applyAlignment="1">
      <alignment horizontal="center" vertical="center" textRotation="90" wrapText="1"/>
    </xf>
    <xf numFmtId="0" fontId="8" fillId="0" borderId="11" xfId="0" applyFont="1" applyBorder="1"/>
    <xf numFmtId="0" fontId="7" fillId="0" borderId="0" xfId="0" applyFont="1"/>
    <xf numFmtId="165" fontId="7" fillId="0" borderId="0" xfId="0" applyNumberFormat="1" applyFont="1"/>
    <xf numFmtId="167" fontId="0" fillId="3" borderId="0" xfId="0" applyNumberFormat="1" applyFill="1"/>
    <xf numFmtId="166" fontId="0" fillId="3" borderId="0" xfId="0" applyNumberFormat="1" applyFill="1"/>
    <xf numFmtId="166" fontId="0" fillId="0" borderId="0" xfId="0" applyNumberFormat="1"/>
    <xf numFmtId="0" fontId="0" fillId="4" borderId="26" xfId="0" applyFill="1" applyBorder="1"/>
    <xf numFmtId="0" fontId="1" fillId="4" borderId="24" xfId="0" applyFont="1" applyFill="1" applyBorder="1" applyAlignment="1">
      <alignment horizontal="left" vertical="top" wrapText="1"/>
    </xf>
    <xf numFmtId="0" fontId="2" fillId="4" borderId="24" xfId="0" applyFont="1" applyFill="1" applyBorder="1" applyAlignment="1">
      <alignment horizontal="center"/>
    </xf>
    <xf numFmtId="0" fontId="2" fillId="4" borderId="21" xfId="0" applyFont="1" applyFill="1" applyBorder="1" applyAlignment="1">
      <alignment horizontal="center"/>
    </xf>
    <xf numFmtId="166" fontId="0" fillId="4" borderId="24" xfId="0" applyNumberFormat="1" applyFill="1" applyBorder="1" applyAlignment="1">
      <alignment vertical="top"/>
    </xf>
    <xf numFmtId="167" fontId="0" fillId="4" borderId="24" xfId="0" applyNumberFormat="1" applyFill="1" applyBorder="1" applyAlignment="1">
      <alignment vertical="top"/>
    </xf>
    <xf numFmtId="165" fontId="0" fillId="4" borderId="24" xfId="0" applyNumberFormat="1" applyFill="1" applyBorder="1" applyAlignment="1">
      <alignment vertical="top"/>
    </xf>
    <xf numFmtId="2" fontId="0" fillId="4" borderId="24" xfId="0" applyNumberFormat="1" applyFill="1" applyBorder="1" applyAlignment="1">
      <alignment vertical="top"/>
    </xf>
    <xf numFmtId="2" fontId="0" fillId="4" borderId="20" xfId="0" applyNumberFormat="1" applyFill="1" applyBorder="1" applyAlignment="1">
      <alignment vertical="top"/>
    </xf>
    <xf numFmtId="0" fontId="2" fillId="4" borderId="22" xfId="0" applyFont="1" applyFill="1" applyBorder="1" applyAlignment="1">
      <alignment horizontal="center"/>
    </xf>
    <xf numFmtId="0" fontId="0" fillId="4" borderId="12" xfId="0" applyFill="1" applyBorder="1"/>
    <xf numFmtId="0" fontId="1" fillId="4" borderId="12" xfId="0" applyFont="1" applyFill="1" applyBorder="1" applyAlignment="1">
      <alignment horizontal="left" vertical="top" wrapText="1"/>
    </xf>
    <xf numFmtId="0" fontId="2" fillId="4" borderId="12" xfId="0" applyFont="1" applyFill="1" applyBorder="1" applyAlignment="1">
      <alignment horizontal="center"/>
    </xf>
    <xf numFmtId="166" fontId="0" fillId="4" borderId="12" xfId="0" applyNumberFormat="1" applyFill="1" applyBorder="1" applyAlignment="1">
      <alignment vertical="top"/>
    </xf>
    <xf numFmtId="167" fontId="0" fillId="4" borderId="12" xfId="0" applyNumberFormat="1" applyFill="1" applyBorder="1" applyAlignment="1">
      <alignment vertical="top"/>
    </xf>
    <xf numFmtId="165" fontId="0" fillId="4" borderId="12" xfId="0" applyNumberFormat="1" applyFill="1" applyBorder="1" applyAlignment="1">
      <alignment vertical="top"/>
    </xf>
    <xf numFmtId="2" fontId="0" fillId="4" borderId="12" xfId="0" applyNumberFormat="1" applyFill="1" applyBorder="1" applyAlignment="1">
      <alignment vertical="top"/>
    </xf>
    <xf numFmtId="0" fontId="1" fillId="2" borderId="36" xfId="0" quotePrefix="1" applyFont="1" applyFill="1" applyBorder="1" applyAlignment="1">
      <alignment horizontal="left" vertical="center"/>
    </xf>
    <xf numFmtId="0" fontId="0" fillId="2" borderId="1" xfId="0" applyFill="1" applyBorder="1"/>
    <xf numFmtId="0" fontId="0" fillId="2" borderId="37" xfId="0" applyFill="1" applyBorder="1"/>
    <xf numFmtId="0" fontId="0" fillId="5" borderId="12" xfId="0" applyFill="1" applyBorder="1"/>
    <xf numFmtId="0" fontId="0" fillId="5" borderId="12" xfId="0" applyFill="1" applyBorder="1" applyAlignment="1">
      <alignment wrapText="1"/>
    </xf>
    <xf numFmtId="14" fontId="0" fillId="5" borderId="12" xfId="0" applyNumberFormat="1" applyFill="1" applyBorder="1" applyAlignment="1">
      <alignment horizontal="left"/>
    </xf>
    <xf numFmtId="0" fontId="0" fillId="5" borderId="12" xfId="0" applyFill="1" applyBorder="1" applyAlignment="1">
      <alignment horizontal="left"/>
    </xf>
    <xf numFmtId="2" fontId="0" fillId="5" borderId="12" xfId="0" applyNumberFormat="1" applyFill="1" applyBorder="1"/>
    <xf numFmtId="2" fontId="0" fillId="0" borderId="33" xfId="0" quotePrefix="1" applyNumberFormat="1" applyBorder="1" applyAlignment="1">
      <alignment horizontal="center"/>
    </xf>
    <xf numFmtId="2" fontId="0" fillId="0" borderId="16" xfId="0" quotePrefix="1" applyNumberFormat="1" applyBorder="1" applyAlignment="1">
      <alignment horizontal="center"/>
    </xf>
    <xf numFmtId="165" fontId="0" fillId="0" borderId="29" xfId="0" quotePrefix="1" applyNumberFormat="1" applyBorder="1"/>
    <xf numFmtId="169" fontId="0" fillId="0" borderId="29" xfId="0" applyNumberFormat="1" applyBorder="1"/>
    <xf numFmtId="169" fontId="0" fillId="5" borderId="12" xfId="0" applyNumberFormat="1" applyFill="1" applyBorder="1"/>
    <xf numFmtId="164" fontId="0" fillId="0" borderId="29" xfId="4" applyFont="1" applyBorder="1" applyAlignment="1"/>
    <xf numFmtId="164" fontId="0" fillId="5" borderId="12" xfId="4" applyFont="1" applyFill="1" applyBorder="1" applyAlignment="1"/>
    <xf numFmtId="0" fontId="0" fillId="5" borderId="12" xfId="0" quotePrefix="1" applyFill="1" applyBorder="1" applyAlignment="1">
      <alignment horizontal="center" vertical="center"/>
    </xf>
    <xf numFmtId="2" fontId="0" fillId="0" borderId="13" xfId="0" applyNumberFormat="1" applyBorder="1" applyAlignment="1">
      <alignment vertical="top"/>
    </xf>
    <xf numFmtId="0" fontId="0" fillId="0" borderId="29" xfId="0" applyBorder="1" applyAlignment="1">
      <alignment vertical="top"/>
    </xf>
    <xf numFmtId="165" fontId="0" fillId="0" borderId="13" xfId="0" applyNumberFormat="1" applyBorder="1" applyAlignment="1">
      <alignment vertical="top"/>
    </xf>
    <xf numFmtId="0" fontId="0" fillId="0" borderId="30" xfId="0" applyBorder="1" applyAlignment="1">
      <alignment vertical="top"/>
    </xf>
    <xf numFmtId="0" fontId="9" fillId="0" borderId="3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9" xfId="0" applyFont="1" applyBorder="1" applyAlignment="1">
      <alignment horizontal="center" vertical="center" wrapText="1"/>
    </xf>
    <xf numFmtId="0" fontId="11" fillId="0" borderId="0" xfId="0" applyFont="1"/>
    <xf numFmtId="0" fontId="8" fillId="0" borderId="0" xfId="0" applyFont="1" applyAlignment="1">
      <alignment vertical="top"/>
    </xf>
    <xf numFmtId="0" fontId="8" fillId="0" borderId="0" xfId="0" applyFont="1"/>
    <xf numFmtId="0" fontId="0" fillId="0" borderId="0" xfId="0" applyAlignment="1">
      <alignment wrapText="1"/>
    </xf>
    <xf numFmtId="0" fontId="13" fillId="0" borderId="0" xfId="0" applyFont="1" applyAlignment="1">
      <alignment vertical="center"/>
    </xf>
    <xf numFmtId="0" fontId="10" fillId="0" borderId="0" xfId="0" applyFont="1"/>
    <xf numFmtId="0" fontId="14" fillId="0" borderId="0" xfId="0" applyFont="1"/>
    <xf numFmtId="0" fontId="12" fillId="0" borderId="0" xfId="0" applyFont="1"/>
    <xf numFmtId="0" fontId="9" fillId="0" borderId="28" xfId="0" applyFont="1" applyBorder="1" applyAlignment="1">
      <alignment horizontal="center" vertical="center" wrapText="1"/>
    </xf>
    <xf numFmtId="0" fontId="9" fillId="0" borderId="0" xfId="0" applyFont="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cellXfs>
  <cellStyles count="5">
    <cellStyle name="Звичайний" xfId="0" builtinId="0"/>
    <cellStyle name="Обычный 5" xfId="1" xr:uid="{00000000-0005-0000-0000-000001000000}"/>
    <cellStyle name="Обычный 8" xfId="2" xr:uid="{00000000-0005-0000-0000-000002000000}"/>
    <cellStyle name="Обычный 9" xfId="3" xr:uid="{00000000-0005-0000-0000-000003000000}"/>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BG550"/>
  <sheetViews>
    <sheetView showGridLines="0" tabSelected="1" topLeftCell="A519" workbookViewId="0">
      <selection activeCell="E533" sqref="E533"/>
    </sheetView>
  </sheetViews>
  <sheetFormatPr defaultRowHeight="12.75" customHeight="1" x14ac:dyDescent="0.2"/>
  <cols>
    <col min="1" max="1" width="5.7109375" customWidth="1"/>
    <col min="2" max="2" width="24.28515625" customWidth="1"/>
    <col min="3" max="3" width="15" customWidth="1"/>
    <col min="4" max="4" width="10.28515625" customWidth="1"/>
    <col min="5" max="5" width="8.5703125" customWidth="1"/>
    <col min="6" max="6" width="9.28515625" customWidth="1"/>
    <col min="7" max="7" width="9.7109375" customWidth="1"/>
    <col min="8" max="8" width="9.5703125" customWidth="1"/>
    <col min="9" max="9" width="13" customWidth="1"/>
    <col min="10" max="10" width="10.28515625" customWidth="1"/>
    <col min="11" max="11" width="9.42578125" customWidth="1"/>
    <col min="12" max="12" width="11" customWidth="1"/>
    <col min="13" max="13" width="10.42578125" customWidth="1"/>
    <col min="14" max="14" width="11.28515625" customWidth="1"/>
    <col min="15" max="15" width="8.7109375" customWidth="1"/>
    <col min="16" max="16" width="11.85546875" customWidth="1"/>
    <col min="17" max="25" width="9.140625" hidden="1" customWidth="1"/>
    <col min="28" max="28" width="10.5703125" bestFit="1" customWidth="1"/>
    <col min="29" max="29" width="11.140625" bestFit="1" customWidth="1"/>
  </cols>
  <sheetData>
    <row r="5" spans="2:16" ht="12.75" customHeight="1" x14ac:dyDescent="0.2">
      <c r="M5" s="148" t="s">
        <v>622</v>
      </c>
      <c r="N5" s="148"/>
      <c r="O5" s="148"/>
    </row>
    <row r="6" spans="2:16" ht="12.75" customHeight="1" x14ac:dyDescent="0.2">
      <c r="B6" s="90"/>
      <c r="C6" s="90"/>
      <c r="D6" s="90"/>
      <c r="E6" s="90"/>
      <c r="F6" s="90"/>
      <c r="G6" s="90"/>
      <c r="H6" s="90"/>
      <c r="I6" s="90"/>
      <c r="J6" s="90"/>
      <c r="K6" s="90"/>
      <c r="L6" s="90"/>
      <c r="M6" s="149" t="s">
        <v>614</v>
      </c>
      <c r="N6" s="149"/>
      <c r="O6" s="149"/>
      <c r="P6" s="149"/>
    </row>
    <row r="7" spans="2:16" ht="12.75" customHeight="1" x14ac:dyDescent="0.25">
      <c r="B7" s="150" t="s">
        <v>617</v>
      </c>
      <c r="C7" s="151"/>
      <c r="D7" s="90"/>
      <c r="E7" s="90"/>
      <c r="F7" s="90"/>
      <c r="G7" s="90"/>
      <c r="H7" s="90"/>
      <c r="I7" s="90"/>
      <c r="J7" s="90"/>
      <c r="K7" s="90"/>
      <c r="L7" s="90"/>
      <c r="M7" s="149"/>
      <c r="N7" s="149"/>
      <c r="O7" s="149"/>
      <c r="P7" s="149"/>
    </row>
    <row r="8" spans="2:16" ht="12.75" customHeight="1" x14ac:dyDescent="0.2">
      <c r="B8" s="90"/>
      <c r="C8" s="90"/>
      <c r="D8" s="90"/>
      <c r="E8" s="90"/>
      <c r="F8" s="90"/>
      <c r="G8" s="90"/>
      <c r="H8" s="90"/>
      <c r="I8" s="90"/>
      <c r="J8" s="90"/>
      <c r="K8" s="90"/>
      <c r="L8" s="90"/>
      <c r="M8" s="90"/>
      <c r="N8" s="90"/>
      <c r="O8" s="90"/>
      <c r="P8" s="90"/>
    </row>
    <row r="9" spans="2:16" ht="12.75" customHeight="1" x14ac:dyDescent="0.25">
      <c r="B9" s="151" t="s">
        <v>618</v>
      </c>
      <c r="C9" s="151"/>
      <c r="D9" s="151"/>
      <c r="E9" s="90"/>
      <c r="F9" s="90"/>
      <c r="G9" s="90"/>
      <c r="H9" s="90"/>
      <c r="I9" s="90"/>
      <c r="J9" s="90"/>
      <c r="K9" s="90"/>
      <c r="L9" s="90"/>
      <c r="M9" s="149" t="s">
        <v>615</v>
      </c>
      <c r="N9" s="149"/>
      <c r="O9" s="149"/>
      <c r="P9" s="149"/>
    </row>
    <row r="10" spans="2:16" ht="12.75" customHeight="1" x14ac:dyDescent="0.2">
      <c r="B10" s="90"/>
      <c r="C10" s="90"/>
      <c r="D10" s="90"/>
      <c r="E10" s="90"/>
      <c r="F10" s="90"/>
      <c r="G10" s="90"/>
      <c r="H10" s="90"/>
      <c r="I10" s="90"/>
      <c r="J10" s="90"/>
      <c r="K10" s="90"/>
      <c r="L10" s="90"/>
      <c r="M10" s="90"/>
      <c r="N10" s="90"/>
      <c r="O10" s="90"/>
      <c r="P10" s="90"/>
    </row>
    <row r="11" spans="2:16" ht="12.75" customHeight="1" x14ac:dyDescent="0.2">
      <c r="B11" s="90"/>
      <c r="C11" s="90"/>
      <c r="D11" s="90"/>
      <c r="E11" s="90"/>
      <c r="F11" s="90"/>
      <c r="G11" s="90"/>
      <c r="H11" s="90"/>
      <c r="I11" s="90"/>
      <c r="J11" s="90"/>
      <c r="K11" s="90"/>
      <c r="L11" s="90" t="s">
        <v>623</v>
      </c>
      <c r="M11" s="146" t="s">
        <v>616</v>
      </c>
      <c r="N11" s="146"/>
      <c r="O11" s="146"/>
      <c r="P11" s="146"/>
    </row>
    <row r="12" spans="2:16" ht="12.75" customHeight="1" x14ac:dyDescent="0.2">
      <c r="B12" s="90"/>
      <c r="C12" s="90"/>
      <c r="D12" s="90"/>
      <c r="E12" s="90"/>
      <c r="F12" s="90"/>
      <c r="G12" s="90"/>
      <c r="H12" s="90"/>
      <c r="I12" s="90"/>
      <c r="J12" s="90"/>
      <c r="K12" s="90"/>
      <c r="L12" s="90"/>
      <c r="M12" s="90"/>
      <c r="N12" s="90"/>
      <c r="O12" s="90"/>
      <c r="P12" s="90"/>
    </row>
    <row r="13" spans="2:16" ht="12.75" customHeight="1" x14ac:dyDescent="0.2">
      <c r="B13" s="90"/>
      <c r="C13" s="90"/>
      <c r="D13" s="90"/>
      <c r="E13" s="90"/>
      <c r="F13" s="90"/>
      <c r="G13" s="90"/>
      <c r="H13" s="90"/>
      <c r="I13" s="90"/>
      <c r="J13" s="90"/>
      <c r="K13" s="90"/>
      <c r="L13" s="90"/>
      <c r="M13" s="90"/>
      <c r="N13" s="90"/>
      <c r="O13" s="90"/>
      <c r="P13" s="90"/>
    </row>
    <row r="14" spans="2:16" ht="12.75" customHeight="1" x14ac:dyDescent="0.2">
      <c r="E14" s="144" t="s">
        <v>619</v>
      </c>
      <c r="F14" s="144"/>
      <c r="G14" s="144"/>
      <c r="H14" s="144"/>
      <c r="I14" s="144"/>
    </row>
    <row r="15" spans="2:16" ht="12.75" customHeight="1" x14ac:dyDescent="0.2">
      <c r="E15" s="144"/>
      <c r="F15" s="144"/>
      <c r="G15" s="144"/>
      <c r="H15" s="144"/>
      <c r="I15" s="144"/>
    </row>
    <row r="17" spans="1:16" ht="12.75" customHeight="1" x14ac:dyDescent="0.2">
      <c r="C17" s="145" t="s">
        <v>625</v>
      </c>
      <c r="D17" s="145"/>
      <c r="E17" s="145"/>
      <c r="F17" s="145"/>
      <c r="G17" s="145"/>
      <c r="H17" s="145"/>
      <c r="I17" s="145"/>
      <c r="J17" s="145"/>
      <c r="K17" s="145"/>
      <c r="L17" s="145"/>
      <c r="M17" s="145"/>
      <c r="N17" s="145"/>
    </row>
    <row r="18" spans="1:16" ht="12.75" customHeight="1" x14ac:dyDescent="0.2">
      <c r="C18" s="145"/>
      <c r="D18" s="145"/>
      <c r="E18" s="145"/>
      <c r="F18" s="145"/>
      <c r="G18" s="145"/>
      <c r="H18" s="145"/>
      <c r="I18" s="145"/>
      <c r="J18" s="145"/>
      <c r="K18" s="145"/>
      <c r="L18" s="145"/>
      <c r="M18" s="145"/>
      <c r="N18" s="145"/>
    </row>
    <row r="20" spans="1:16" ht="12.75" customHeight="1" x14ac:dyDescent="0.2">
      <c r="A20" s="90"/>
      <c r="B20" s="90" t="s">
        <v>624</v>
      </c>
      <c r="C20" s="90"/>
      <c r="D20" s="90"/>
      <c r="E20" s="90"/>
      <c r="F20" s="90"/>
      <c r="G20" s="90"/>
      <c r="H20" s="90"/>
      <c r="I20" s="90"/>
      <c r="J20" s="90"/>
      <c r="K20" s="90"/>
      <c r="L20" s="90"/>
      <c r="M20" s="90"/>
      <c r="N20" s="90"/>
      <c r="O20" s="90"/>
      <c r="P20" s="90"/>
    </row>
    <row r="21" spans="1:16" ht="12.75" customHeight="1" x14ac:dyDescent="0.2">
      <c r="A21" s="90"/>
      <c r="B21" s="146" t="s">
        <v>620</v>
      </c>
      <c r="C21" s="146"/>
      <c r="D21" s="146"/>
      <c r="E21" s="146"/>
      <c r="F21" s="146"/>
      <c r="G21" s="146"/>
      <c r="H21" s="146"/>
      <c r="I21" s="146"/>
      <c r="J21" s="146"/>
      <c r="K21" s="146"/>
      <c r="L21" s="146"/>
      <c r="M21" s="146"/>
      <c r="N21" s="146"/>
      <c r="O21" s="146"/>
      <c r="P21" s="90"/>
    </row>
    <row r="22" spans="1:16" ht="12.75" customHeight="1" x14ac:dyDescent="0.2">
      <c r="A22" s="90"/>
      <c r="B22" s="90" t="s">
        <v>666</v>
      </c>
      <c r="C22" s="90"/>
      <c r="D22" s="90"/>
      <c r="E22" s="90"/>
      <c r="F22" s="90"/>
      <c r="G22" s="90"/>
      <c r="H22" s="90"/>
      <c r="I22" s="90"/>
      <c r="J22" s="90"/>
      <c r="K22" s="90"/>
      <c r="L22" s="90"/>
      <c r="M22" s="90"/>
      <c r="N22" s="90"/>
      <c r="O22" s="90"/>
      <c r="P22" s="90"/>
    </row>
    <row r="23" spans="1:16" ht="12.75" customHeight="1" x14ac:dyDescent="0.2">
      <c r="A23" s="90"/>
      <c r="B23" s="90" t="s">
        <v>626</v>
      </c>
      <c r="C23" s="90"/>
      <c r="D23" s="90"/>
      <c r="E23" s="90"/>
      <c r="F23" s="90"/>
      <c r="G23" s="90"/>
      <c r="H23" s="90"/>
      <c r="I23" s="90"/>
      <c r="J23" s="90"/>
      <c r="K23" s="90"/>
      <c r="L23" s="90"/>
      <c r="M23" s="90"/>
      <c r="N23" s="90"/>
      <c r="O23" s="90"/>
      <c r="P23" s="90"/>
    </row>
    <row r="24" spans="1:16" ht="12.75" customHeight="1" x14ac:dyDescent="0.2">
      <c r="A24" s="90"/>
      <c r="B24" s="90" t="s">
        <v>621</v>
      </c>
      <c r="C24" s="90"/>
      <c r="D24" s="90"/>
      <c r="E24" s="90"/>
      <c r="F24" s="90"/>
      <c r="G24" s="90"/>
      <c r="H24" s="90"/>
      <c r="I24" s="90"/>
      <c r="J24" s="90"/>
      <c r="K24" s="90"/>
      <c r="L24" s="90"/>
      <c r="M24" s="90"/>
      <c r="N24" s="90"/>
      <c r="O24" s="90"/>
      <c r="P24" s="90"/>
    </row>
    <row r="25" spans="1:16" ht="12.75" customHeight="1" x14ac:dyDescent="0.2">
      <c r="A25" s="90"/>
      <c r="B25" s="90"/>
      <c r="C25" s="90"/>
      <c r="D25" s="90"/>
      <c r="E25" s="90"/>
      <c r="F25" s="90"/>
      <c r="G25" s="90"/>
      <c r="H25" s="90"/>
      <c r="I25" s="90"/>
      <c r="J25" s="90"/>
      <c r="K25" s="90"/>
      <c r="L25" s="90"/>
      <c r="M25" s="90"/>
      <c r="N25" s="90"/>
      <c r="O25" s="90"/>
      <c r="P25" s="90"/>
    </row>
    <row r="26" spans="1:16" ht="12.75" customHeight="1" x14ac:dyDescent="0.2">
      <c r="A26" s="90"/>
      <c r="B26" s="90"/>
      <c r="C26" s="90"/>
      <c r="D26" s="90"/>
      <c r="E26" s="90"/>
      <c r="F26" s="90"/>
      <c r="G26" s="90"/>
      <c r="H26" s="90"/>
      <c r="I26" s="90"/>
      <c r="J26" s="90"/>
      <c r="K26" s="90"/>
      <c r="L26" s="90"/>
      <c r="M26" s="90"/>
      <c r="N26" s="90"/>
      <c r="O26" s="90"/>
      <c r="P26" s="90"/>
    </row>
    <row r="27" spans="1:16" ht="12.75" customHeight="1" x14ac:dyDescent="0.2">
      <c r="A27" s="90"/>
      <c r="B27" s="90"/>
      <c r="C27" s="90"/>
      <c r="D27" s="90"/>
      <c r="E27" s="90"/>
      <c r="F27" s="90"/>
      <c r="G27" s="90"/>
      <c r="H27" s="90"/>
      <c r="I27" s="90"/>
      <c r="J27" s="90"/>
      <c r="K27" s="90"/>
      <c r="L27" s="90"/>
      <c r="M27" s="90"/>
      <c r="N27" s="90"/>
      <c r="O27" s="90"/>
      <c r="P27" s="90"/>
    </row>
    <row r="28" spans="1:16" ht="12.75" customHeight="1" x14ac:dyDescent="0.2">
      <c r="A28" s="90"/>
      <c r="B28" s="90"/>
      <c r="C28" s="90"/>
      <c r="D28" s="90"/>
      <c r="E28" s="90"/>
      <c r="F28" s="90"/>
      <c r="G28" s="90"/>
      <c r="H28" s="90"/>
      <c r="I28" s="90"/>
      <c r="J28" s="90"/>
      <c r="K28" s="90"/>
      <c r="L28" s="90"/>
      <c r="M28" s="90"/>
      <c r="N28" s="90"/>
      <c r="O28" s="90"/>
      <c r="P28" s="90"/>
    </row>
    <row r="29" spans="1:16" ht="12.75" customHeight="1" x14ac:dyDescent="0.2">
      <c r="A29" s="90"/>
      <c r="B29" s="90"/>
      <c r="C29" s="90"/>
      <c r="D29" s="90"/>
      <c r="E29" s="90"/>
      <c r="F29" s="90"/>
      <c r="G29" s="90"/>
      <c r="H29" s="90"/>
      <c r="I29" s="90"/>
      <c r="J29" s="90"/>
      <c r="K29" s="90"/>
      <c r="L29" s="90"/>
      <c r="M29" s="90"/>
      <c r="N29" s="90"/>
      <c r="O29" s="90"/>
      <c r="P29" s="90"/>
    </row>
    <row r="30" spans="1:16" ht="12.75" customHeight="1" x14ac:dyDescent="0.2">
      <c r="A30" s="90"/>
      <c r="B30" s="90"/>
      <c r="C30" s="90"/>
      <c r="D30" s="90"/>
      <c r="E30" s="90"/>
      <c r="F30" s="90"/>
      <c r="G30" s="90"/>
      <c r="H30" s="90"/>
      <c r="I30" s="90"/>
      <c r="J30" s="90"/>
      <c r="K30" s="90"/>
      <c r="L30" s="90"/>
      <c r="M30" s="90"/>
      <c r="N30" s="90"/>
      <c r="O30" s="90"/>
      <c r="P30" s="90"/>
    </row>
    <row r="31" spans="1:16" ht="12.75" customHeight="1" x14ac:dyDescent="0.2">
      <c r="A31" s="96"/>
      <c r="B31" s="96"/>
      <c r="C31" s="96"/>
      <c r="D31" s="96"/>
      <c r="E31" s="96"/>
      <c r="F31" s="96"/>
      <c r="G31" s="96"/>
      <c r="H31" s="96"/>
      <c r="I31" s="96"/>
      <c r="J31" s="96"/>
      <c r="K31" s="96"/>
      <c r="L31" s="96"/>
      <c r="M31" s="96"/>
      <c r="N31" s="96"/>
      <c r="O31" s="96"/>
      <c r="P31" s="96"/>
    </row>
    <row r="32" spans="1:16" ht="36.75" customHeight="1" x14ac:dyDescent="0.2">
      <c r="A32" s="141" t="s">
        <v>0</v>
      </c>
      <c r="B32" s="142" t="s">
        <v>6</v>
      </c>
      <c r="C32" s="142" t="s">
        <v>7</v>
      </c>
      <c r="D32" s="143" t="s">
        <v>1</v>
      </c>
      <c r="E32" s="143"/>
      <c r="F32" s="143"/>
      <c r="G32" s="142" t="s">
        <v>16</v>
      </c>
      <c r="H32" s="139" t="s">
        <v>4</v>
      </c>
      <c r="I32" s="140"/>
      <c r="J32" s="152" t="s">
        <v>10</v>
      </c>
      <c r="K32" s="152" t="s">
        <v>18</v>
      </c>
      <c r="L32" s="153"/>
      <c r="M32" s="153"/>
      <c r="N32" s="153"/>
      <c r="O32" s="154"/>
      <c r="P32" s="155" t="s">
        <v>15</v>
      </c>
    </row>
    <row r="33" spans="1:25" ht="92.25" customHeight="1" thickBot="1" x14ac:dyDescent="0.25">
      <c r="A33" s="141"/>
      <c r="B33" s="142"/>
      <c r="C33" s="142"/>
      <c r="D33" s="91" t="s">
        <v>8</v>
      </c>
      <c r="E33" s="92" t="s">
        <v>2</v>
      </c>
      <c r="F33" s="92" t="s">
        <v>3</v>
      </c>
      <c r="G33" s="142"/>
      <c r="H33" s="93" t="s">
        <v>5</v>
      </c>
      <c r="I33" s="93" t="s">
        <v>9</v>
      </c>
      <c r="J33" s="152"/>
      <c r="K33" s="93" t="s">
        <v>5</v>
      </c>
      <c r="L33" s="94" t="s">
        <v>9</v>
      </c>
      <c r="M33" s="95" t="s">
        <v>11</v>
      </c>
      <c r="N33" s="95" t="s">
        <v>12</v>
      </c>
      <c r="O33" s="93" t="s">
        <v>13</v>
      </c>
      <c r="P33" s="155"/>
    </row>
    <row r="34" spans="1:25" ht="13.5" thickBot="1" x14ac:dyDescent="0.25">
      <c r="A34" s="1">
        <v>1</v>
      </c>
      <c r="B34" s="2">
        <v>2</v>
      </c>
      <c r="C34" s="2">
        <v>3</v>
      </c>
      <c r="D34" s="2">
        <v>4</v>
      </c>
      <c r="E34" s="2">
        <v>5</v>
      </c>
      <c r="F34" s="2">
        <v>6</v>
      </c>
      <c r="G34" s="2">
        <v>7</v>
      </c>
      <c r="H34" s="2">
        <v>8</v>
      </c>
      <c r="I34" s="2">
        <v>9</v>
      </c>
      <c r="J34" s="2">
        <v>10</v>
      </c>
      <c r="K34" s="2">
        <v>11</v>
      </c>
      <c r="L34" s="2">
        <v>12</v>
      </c>
      <c r="M34" s="18">
        <v>13</v>
      </c>
      <c r="N34" s="18">
        <v>14</v>
      </c>
      <c r="O34" s="18">
        <v>15</v>
      </c>
      <c r="P34" s="3">
        <v>16</v>
      </c>
    </row>
    <row r="35" spans="1:25" ht="15" customHeight="1" thickBot="1" x14ac:dyDescent="0.25">
      <c r="A35" s="27" t="s">
        <v>511</v>
      </c>
      <c r="B35" s="4"/>
      <c r="C35" s="4"/>
      <c r="D35" s="4"/>
      <c r="E35" s="4"/>
      <c r="F35" s="4"/>
      <c r="G35" s="4"/>
      <c r="H35" s="4"/>
      <c r="I35" s="4"/>
      <c r="J35" s="4"/>
      <c r="K35" s="4"/>
      <c r="L35" s="4"/>
      <c r="M35" s="4"/>
      <c r="N35" s="4"/>
      <c r="O35" s="4"/>
      <c r="P35" s="5"/>
    </row>
    <row r="36" spans="1:25" ht="38.25" x14ac:dyDescent="0.2">
      <c r="A36" s="6">
        <v>1</v>
      </c>
      <c r="B36" s="28" t="s">
        <v>19</v>
      </c>
      <c r="C36" s="29" t="s">
        <v>20</v>
      </c>
      <c r="D36" s="28" t="s">
        <v>21</v>
      </c>
      <c r="E36" s="28" t="s">
        <v>17</v>
      </c>
      <c r="F36" s="28" t="s">
        <v>17</v>
      </c>
      <c r="G36" s="30" t="s">
        <v>22</v>
      </c>
      <c r="H36" s="9">
        <v>1</v>
      </c>
      <c r="I36" s="11">
        <v>540</v>
      </c>
      <c r="J36" s="9"/>
      <c r="K36" s="9">
        <v>1</v>
      </c>
      <c r="L36" s="11">
        <v>540</v>
      </c>
      <c r="M36" s="19">
        <v>540</v>
      </c>
      <c r="N36" s="19"/>
      <c r="O36" s="31" t="s">
        <v>23</v>
      </c>
      <c r="P36" s="23"/>
      <c r="Q36" s="10">
        <v>1</v>
      </c>
      <c r="R36" s="11">
        <f t="shared" ref="R36:S41" si="0">H36</f>
        <v>1</v>
      </c>
      <c r="S36" s="9">
        <f t="shared" si="0"/>
        <v>540</v>
      </c>
      <c r="T36" s="8">
        <f t="shared" ref="T36:W41" si="1">K36</f>
        <v>1</v>
      </c>
      <c r="U36" s="9">
        <f t="shared" si="1"/>
        <v>540</v>
      </c>
      <c r="V36" s="9">
        <f t="shared" si="1"/>
        <v>540</v>
      </c>
      <c r="W36" s="9">
        <f t="shared" si="1"/>
        <v>0</v>
      </c>
      <c r="X36" s="9">
        <v>1</v>
      </c>
      <c r="Y36" s="9">
        <v>540</v>
      </c>
    </row>
    <row r="37" spans="1:25" ht="38.25" x14ac:dyDescent="0.2">
      <c r="A37" s="6">
        <v>2</v>
      </c>
      <c r="B37" s="28" t="s">
        <v>24</v>
      </c>
      <c r="C37" s="29" t="s">
        <v>25</v>
      </c>
      <c r="D37" s="28" t="s">
        <v>26</v>
      </c>
      <c r="E37" s="28" t="s">
        <v>17</v>
      </c>
      <c r="F37" s="28" t="s">
        <v>17</v>
      </c>
      <c r="G37" s="30" t="s">
        <v>22</v>
      </c>
      <c r="H37" s="9">
        <v>1</v>
      </c>
      <c r="I37" s="11">
        <v>1124</v>
      </c>
      <c r="J37" s="9"/>
      <c r="K37" s="9">
        <v>1</v>
      </c>
      <c r="L37" s="11">
        <v>1124</v>
      </c>
      <c r="M37" s="19">
        <v>562</v>
      </c>
      <c r="N37" s="19">
        <v>562</v>
      </c>
      <c r="O37" s="31" t="s">
        <v>23</v>
      </c>
      <c r="P37" s="23"/>
      <c r="Q37" s="10">
        <v>1</v>
      </c>
      <c r="R37" s="11">
        <f t="shared" si="0"/>
        <v>1</v>
      </c>
      <c r="S37" s="9">
        <f t="shared" si="0"/>
        <v>1124</v>
      </c>
      <c r="T37" s="8">
        <f t="shared" si="1"/>
        <v>1</v>
      </c>
      <c r="U37" s="9">
        <f t="shared" si="1"/>
        <v>1124</v>
      </c>
      <c r="V37" s="9">
        <f t="shared" si="1"/>
        <v>562</v>
      </c>
      <c r="W37" s="9">
        <f t="shared" si="1"/>
        <v>562</v>
      </c>
      <c r="X37" s="9">
        <v>1</v>
      </c>
      <c r="Y37" s="9">
        <v>1124</v>
      </c>
    </row>
    <row r="38" spans="1:25" ht="25.5" x14ac:dyDescent="0.2">
      <c r="A38" s="6">
        <v>3</v>
      </c>
      <c r="B38" s="28" t="s">
        <v>27</v>
      </c>
      <c r="C38" s="29" t="s">
        <v>20</v>
      </c>
      <c r="D38" s="28" t="s">
        <v>28</v>
      </c>
      <c r="E38" s="28" t="s">
        <v>17</v>
      </c>
      <c r="F38" s="28" t="s">
        <v>17</v>
      </c>
      <c r="G38" s="30" t="s">
        <v>22</v>
      </c>
      <c r="H38" s="9">
        <v>1</v>
      </c>
      <c r="I38" s="11">
        <v>780</v>
      </c>
      <c r="J38" s="9"/>
      <c r="K38" s="9">
        <v>1</v>
      </c>
      <c r="L38" s="11">
        <v>780</v>
      </c>
      <c r="M38" s="19">
        <v>780</v>
      </c>
      <c r="N38" s="19"/>
      <c r="O38" s="31" t="s">
        <v>23</v>
      </c>
      <c r="P38" s="23"/>
      <c r="Q38" s="10">
        <v>1</v>
      </c>
      <c r="R38" s="11">
        <f t="shared" si="0"/>
        <v>1</v>
      </c>
      <c r="S38" s="9">
        <f t="shared" si="0"/>
        <v>780</v>
      </c>
      <c r="T38" s="8">
        <f t="shared" si="1"/>
        <v>1</v>
      </c>
      <c r="U38" s="9">
        <f t="shared" si="1"/>
        <v>780</v>
      </c>
      <c r="V38" s="9">
        <f t="shared" si="1"/>
        <v>780</v>
      </c>
      <c r="W38" s="9">
        <f t="shared" si="1"/>
        <v>0</v>
      </c>
      <c r="X38" s="9">
        <v>1</v>
      </c>
      <c r="Y38" s="9">
        <v>780</v>
      </c>
    </row>
    <row r="39" spans="1:25" ht="25.5" x14ac:dyDescent="0.2">
      <c r="A39" s="6">
        <v>4</v>
      </c>
      <c r="B39" s="28" t="s">
        <v>29</v>
      </c>
      <c r="C39" s="29" t="s">
        <v>20</v>
      </c>
      <c r="D39" s="28" t="s">
        <v>30</v>
      </c>
      <c r="E39" s="28" t="s">
        <v>17</v>
      </c>
      <c r="F39" s="28" t="s">
        <v>17</v>
      </c>
      <c r="G39" s="30" t="s">
        <v>22</v>
      </c>
      <c r="H39" s="9">
        <v>3</v>
      </c>
      <c r="I39" s="11">
        <v>690</v>
      </c>
      <c r="J39" s="9"/>
      <c r="K39" s="9">
        <v>3</v>
      </c>
      <c r="L39" s="11">
        <v>690</v>
      </c>
      <c r="M39" s="19">
        <v>690</v>
      </c>
      <c r="N39" s="19"/>
      <c r="O39" s="31" t="s">
        <v>23</v>
      </c>
      <c r="P39" s="23"/>
      <c r="Q39" s="10">
        <v>1</v>
      </c>
      <c r="R39" s="11">
        <f t="shared" si="0"/>
        <v>3</v>
      </c>
      <c r="S39" s="9">
        <f t="shared" si="0"/>
        <v>690</v>
      </c>
      <c r="T39" s="8">
        <f t="shared" si="1"/>
        <v>3</v>
      </c>
      <c r="U39" s="9">
        <f t="shared" si="1"/>
        <v>690</v>
      </c>
      <c r="V39" s="9">
        <f t="shared" si="1"/>
        <v>690</v>
      </c>
      <c r="W39" s="9">
        <f t="shared" si="1"/>
        <v>0</v>
      </c>
      <c r="X39" s="9">
        <v>3</v>
      </c>
      <c r="Y39" s="9">
        <v>690</v>
      </c>
    </row>
    <row r="40" spans="1:25" ht="38.25" x14ac:dyDescent="0.2">
      <c r="A40" s="6">
        <v>5</v>
      </c>
      <c r="B40" s="28" t="s">
        <v>31</v>
      </c>
      <c r="C40" s="29" t="s">
        <v>32</v>
      </c>
      <c r="D40" s="28" t="s">
        <v>33</v>
      </c>
      <c r="E40" s="28" t="s">
        <v>17</v>
      </c>
      <c r="F40" s="28" t="s">
        <v>17</v>
      </c>
      <c r="G40" s="30" t="s">
        <v>34</v>
      </c>
      <c r="H40" s="9">
        <v>1</v>
      </c>
      <c r="I40" s="11">
        <v>274</v>
      </c>
      <c r="J40" s="9"/>
      <c r="K40" s="9">
        <v>1</v>
      </c>
      <c r="L40" s="11">
        <v>274</v>
      </c>
      <c r="M40" s="19">
        <v>137</v>
      </c>
      <c r="N40" s="19">
        <v>137</v>
      </c>
      <c r="O40" s="31" t="s">
        <v>23</v>
      </c>
      <c r="P40" s="23"/>
      <c r="Q40" s="10">
        <v>1</v>
      </c>
      <c r="R40" s="11">
        <f t="shared" si="0"/>
        <v>1</v>
      </c>
      <c r="S40" s="9">
        <f t="shared" si="0"/>
        <v>274</v>
      </c>
      <c r="T40" s="8">
        <f t="shared" si="1"/>
        <v>1</v>
      </c>
      <c r="U40" s="9">
        <f t="shared" si="1"/>
        <v>274</v>
      </c>
      <c r="V40" s="9">
        <f t="shared" si="1"/>
        <v>137</v>
      </c>
      <c r="W40" s="9">
        <f t="shared" si="1"/>
        <v>137</v>
      </c>
      <c r="X40" s="9">
        <v>1</v>
      </c>
      <c r="Y40" s="9">
        <v>274</v>
      </c>
    </row>
    <row r="41" spans="1:25" ht="39" thickBot="1" x14ac:dyDescent="0.25">
      <c r="A41" s="6">
        <v>6</v>
      </c>
      <c r="B41" s="28" t="s">
        <v>35</v>
      </c>
      <c r="C41" s="29" t="s">
        <v>36</v>
      </c>
      <c r="D41" s="28" t="s">
        <v>37</v>
      </c>
      <c r="E41" s="28" t="s">
        <v>17</v>
      </c>
      <c r="F41" s="28" t="s">
        <v>17</v>
      </c>
      <c r="G41" s="30" t="s">
        <v>34</v>
      </c>
      <c r="H41" s="9">
        <v>1</v>
      </c>
      <c r="I41" s="11">
        <v>120</v>
      </c>
      <c r="J41" s="9"/>
      <c r="K41" s="9">
        <v>1</v>
      </c>
      <c r="L41" s="11">
        <v>120</v>
      </c>
      <c r="M41" s="19">
        <v>60</v>
      </c>
      <c r="N41" s="19">
        <v>60</v>
      </c>
      <c r="O41" s="31" t="s">
        <v>23</v>
      </c>
      <c r="P41" s="23"/>
      <c r="Q41" s="10">
        <v>1</v>
      </c>
      <c r="R41" s="11">
        <f t="shared" si="0"/>
        <v>1</v>
      </c>
      <c r="S41" s="9">
        <f t="shared" si="0"/>
        <v>120</v>
      </c>
      <c r="T41" s="8">
        <f t="shared" si="1"/>
        <v>1</v>
      </c>
      <c r="U41" s="9">
        <f t="shared" si="1"/>
        <v>120</v>
      </c>
      <c r="V41" s="9">
        <f t="shared" si="1"/>
        <v>60</v>
      </c>
      <c r="W41" s="9">
        <f t="shared" si="1"/>
        <v>60</v>
      </c>
      <c r="X41" s="9">
        <v>1</v>
      </c>
      <c r="Y41" s="9">
        <v>120</v>
      </c>
    </row>
    <row r="42" spans="1:25" ht="26.25" thickBot="1" x14ac:dyDescent="0.25">
      <c r="A42" s="12"/>
      <c r="B42" s="13" t="s">
        <v>38</v>
      </c>
      <c r="C42" s="25" t="s">
        <v>14</v>
      </c>
      <c r="D42" s="25" t="s">
        <v>14</v>
      </c>
      <c r="E42" s="25" t="s">
        <v>14</v>
      </c>
      <c r="F42" s="25" t="s">
        <v>14</v>
      </c>
      <c r="G42" s="21" t="s">
        <v>14</v>
      </c>
      <c r="H42" s="14">
        <f>SUM('Акт приймання передачі'!R32:R41)</f>
        <v>8</v>
      </c>
      <c r="I42" s="15">
        <f>SUM('Акт приймання передачі'!S32:S41)</f>
        <v>3528</v>
      </c>
      <c r="J42" s="15"/>
      <c r="K42" s="16">
        <f>SUM('Акт приймання передачі'!T32:T41)</f>
        <v>8</v>
      </c>
      <c r="L42" s="17">
        <f>SUM('Акт приймання передачі'!U32:U41)</f>
        <v>3528</v>
      </c>
      <c r="M42" s="20">
        <f>SUM('Акт приймання передачі'!V32:V41)</f>
        <v>2769</v>
      </c>
      <c r="N42" s="20">
        <f>SUM('Акт приймання передачі'!W32:W41)</f>
        <v>759</v>
      </c>
      <c r="O42" s="20"/>
      <c r="P42" s="22" t="s">
        <v>14</v>
      </c>
    </row>
    <row r="43" spans="1:25" ht="15" customHeight="1" thickBot="1" x14ac:dyDescent="0.25">
      <c r="A43" s="27" t="s">
        <v>39</v>
      </c>
      <c r="B43" s="4"/>
      <c r="C43" s="4"/>
      <c r="D43" s="4"/>
      <c r="E43" s="4"/>
      <c r="F43" s="4"/>
      <c r="G43" s="4"/>
      <c r="H43" s="4"/>
      <c r="I43" s="4"/>
      <c r="J43" s="4"/>
      <c r="K43" s="4"/>
      <c r="L43" s="4"/>
      <c r="M43" s="4"/>
      <c r="N43" s="4"/>
      <c r="O43" s="4"/>
      <c r="P43" s="5"/>
    </row>
    <row r="44" spans="1:25" ht="25.5" x14ac:dyDescent="0.2">
      <c r="A44" s="6">
        <v>7</v>
      </c>
      <c r="B44" s="28" t="s">
        <v>40</v>
      </c>
      <c r="C44" s="29" t="s">
        <v>41</v>
      </c>
      <c r="D44" s="28" t="s">
        <v>42</v>
      </c>
      <c r="E44" s="28" t="s">
        <v>17</v>
      </c>
      <c r="F44" s="28" t="s">
        <v>17</v>
      </c>
      <c r="G44" s="30" t="s">
        <v>22</v>
      </c>
      <c r="H44" s="9">
        <v>1</v>
      </c>
      <c r="I44" s="11">
        <v>39</v>
      </c>
      <c r="J44" s="9"/>
      <c r="K44" s="9">
        <v>1</v>
      </c>
      <c r="L44" s="11">
        <v>39</v>
      </c>
      <c r="M44" s="19">
        <v>39</v>
      </c>
      <c r="N44" s="19"/>
      <c r="O44" s="31" t="s">
        <v>23</v>
      </c>
      <c r="P44" s="23"/>
      <c r="Q44" s="10">
        <v>1</v>
      </c>
      <c r="R44" s="11">
        <f t="shared" ref="R44:R56" si="2">H44</f>
        <v>1</v>
      </c>
      <c r="S44" s="9">
        <f t="shared" ref="S44:S56" si="3">I44</f>
        <v>39</v>
      </c>
      <c r="T44" s="8">
        <f t="shared" ref="T44:T56" si="4">K44</f>
        <v>1</v>
      </c>
      <c r="U44" s="9">
        <f t="shared" ref="U44:U56" si="5">L44</f>
        <v>39</v>
      </c>
      <c r="V44" s="9">
        <f t="shared" ref="V44:V56" si="6">M44</f>
        <v>39</v>
      </c>
      <c r="W44" s="9">
        <f t="shared" ref="W44:W56" si="7">N44</f>
        <v>0</v>
      </c>
      <c r="X44" s="9">
        <v>1</v>
      </c>
      <c r="Y44" s="9">
        <v>39</v>
      </c>
    </row>
    <row r="45" spans="1:25" ht="25.5" x14ac:dyDescent="0.2">
      <c r="A45" s="6">
        <v>8</v>
      </c>
      <c r="B45" s="28" t="s">
        <v>43</v>
      </c>
      <c r="C45" s="29" t="s">
        <v>41</v>
      </c>
      <c r="D45" s="28" t="s">
        <v>44</v>
      </c>
      <c r="E45" s="28" t="s">
        <v>17</v>
      </c>
      <c r="F45" s="28" t="s">
        <v>17</v>
      </c>
      <c r="G45" s="30" t="s">
        <v>22</v>
      </c>
      <c r="H45" s="9">
        <v>1</v>
      </c>
      <c r="I45" s="11">
        <v>98</v>
      </c>
      <c r="J45" s="9"/>
      <c r="K45" s="9">
        <v>1</v>
      </c>
      <c r="L45" s="11">
        <v>98</v>
      </c>
      <c r="M45" s="19">
        <v>49</v>
      </c>
      <c r="N45" s="19">
        <v>49</v>
      </c>
      <c r="O45" s="31" t="s">
        <v>23</v>
      </c>
      <c r="P45" s="23"/>
      <c r="Q45" s="10">
        <v>1</v>
      </c>
      <c r="R45" s="11">
        <f t="shared" si="2"/>
        <v>1</v>
      </c>
      <c r="S45" s="9">
        <f t="shared" si="3"/>
        <v>98</v>
      </c>
      <c r="T45" s="8">
        <f t="shared" si="4"/>
        <v>1</v>
      </c>
      <c r="U45" s="9">
        <f t="shared" si="5"/>
        <v>98</v>
      </c>
      <c r="V45" s="9">
        <f t="shared" si="6"/>
        <v>49</v>
      </c>
      <c r="W45" s="9">
        <f t="shared" si="7"/>
        <v>49</v>
      </c>
      <c r="X45" s="9">
        <v>1</v>
      </c>
      <c r="Y45" s="9">
        <v>98</v>
      </c>
    </row>
    <row r="46" spans="1:25" ht="25.5" x14ac:dyDescent="0.2">
      <c r="A46" s="6">
        <v>9</v>
      </c>
      <c r="B46" s="28" t="s">
        <v>45</v>
      </c>
      <c r="C46" s="29" t="s">
        <v>41</v>
      </c>
      <c r="D46" s="28" t="s">
        <v>46</v>
      </c>
      <c r="E46" s="28" t="s">
        <v>17</v>
      </c>
      <c r="F46" s="28" t="s">
        <v>17</v>
      </c>
      <c r="G46" s="30" t="s">
        <v>22</v>
      </c>
      <c r="H46" s="9">
        <v>1</v>
      </c>
      <c r="I46" s="11">
        <v>760</v>
      </c>
      <c r="J46" s="9"/>
      <c r="K46" s="9">
        <v>1</v>
      </c>
      <c r="L46" s="11">
        <v>760</v>
      </c>
      <c r="M46" s="19">
        <v>760</v>
      </c>
      <c r="N46" s="19"/>
      <c r="O46" s="31" t="s">
        <v>23</v>
      </c>
      <c r="P46" s="23"/>
      <c r="Q46" s="10">
        <v>1</v>
      </c>
      <c r="R46" s="11">
        <f t="shared" si="2"/>
        <v>1</v>
      </c>
      <c r="S46" s="9">
        <f t="shared" si="3"/>
        <v>760</v>
      </c>
      <c r="T46" s="8">
        <f t="shared" si="4"/>
        <v>1</v>
      </c>
      <c r="U46" s="9">
        <f t="shared" si="5"/>
        <v>760</v>
      </c>
      <c r="V46" s="9">
        <f t="shared" si="6"/>
        <v>760</v>
      </c>
      <c r="W46" s="9">
        <f t="shared" si="7"/>
        <v>0</v>
      </c>
      <c r="X46" s="9">
        <v>1</v>
      </c>
      <c r="Y46" s="9">
        <v>760</v>
      </c>
    </row>
    <row r="47" spans="1:25" ht="25.5" x14ac:dyDescent="0.2">
      <c r="A47" s="6">
        <v>10</v>
      </c>
      <c r="B47" s="28" t="s">
        <v>47</v>
      </c>
      <c r="C47" s="29" t="s">
        <v>41</v>
      </c>
      <c r="D47" s="28" t="s">
        <v>48</v>
      </c>
      <c r="E47" s="28" t="s">
        <v>17</v>
      </c>
      <c r="F47" s="28" t="s">
        <v>17</v>
      </c>
      <c r="G47" s="30" t="s">
        <v>34</v>
      </c>
      <c r="H47" s="9">
        <v>2</v>
      </c>
      <c r="I47" s="11">
        <v>56</v>
      </c>
      <c r="J47" s="9"/>
      <c r="K47" s="9">
        <v>2</v>
      </c>
      <c r="L47" s="11">
        <v>56</v>
      </c>
      <c r="M47" s="19">
        <v>56</v>
      </c>
      <c r="N47" s="19"/>
      <c r="O47" s="31" t="s">
        <v>23</v>
      </c>
      <c r="P47" s="23"/>
      <c r="Q47" s="10">
        <v>1</v>
      </c>
      <c r="R47" s="11">
        <f t="shared" si="2"/>
        <v>2</v>
      </c>
      <c r="S47" s="9">
        <f t="shared" si="3"/>
        <v>56</v>
      </c>
      <c r="T47" s="8">
        <f t="shared" si="4"/>
        <v>2</v>
      </c>
      <c r="U47" s="9">
        <f t="shared" si="5"/>
        <v>56</v>
      </c>
      <c r="V47" s="9">
        <f t="shared" si="6"/>
        <v>56</v>
      </c>
      <c r="W47" s="9">
        <f t="shared" si="7"/>
        <v>0</v>
      </c>
      <c r="X47" s="9">
        <v>2</v>
      </c>
      <c r="Y47" s="9">
        <v>56</v>
      </c>
    </row>
    <row r="48" spans="1:25" ht="25.5" x14ac:dyDescent="0.2">
      <c r="A48" s="6">
        <v>11</v>
      </c>
      <c r="B48" s="28" t="s">
        <v>49</v>
      </c>
      <c r="C48" s="29" t="s">
        <v>41</v>
      </c>
      <c r="D48" s="28" t="s">
        <v>50</v>
      </c>
      <c r="E48" s="28" t="s">
        <v>17</v>
      </c>
      <c r="F48" s="28" t="s">
        <v>17</v>
      </c>
      <c r="G48" s="30" t="s">
        <v>22</v>
      </c>
      <c r="H48" s="9">
        <v>1</v>
      </c>
      <c r="I48" s="11">
        <v>46</v>
      </c>
      <c r="J48" s="9"/>
      <c r="K48" s="9">
        <v>1</v>
      </c>
      <c r="L48" s="11">
        <v>46</v>
      </c>
      <c r="M48" s="19">
        <v>46</v>
      </c>
      <c r="N48" s="19"/>
      <c r="O48" s="31" t="s">
        <v>23</v>
      </c>
      <c r="P48" s="23"/>
      <c r="Q48" s="10">
        <v>1</v>
      </c>
      <c r="R48" s="11">
        <f t="shared" si="2"/>
        <v>1</v>
      </c>
      <c r="S48" s="9">
        <f t="shared" si="3"/>
        <v>46</v>
      </c>
      <c r="T48" s="8">
        <f t="shared" si="4"/>
        <v>1</v>
      </c>
      <c r="U48" s="9">
        <f t="shared" si="5"/>
        <v>46</v>
      </c>
      <c r="V48" s="9">
        <f t="shared" si="6"/>
        <v>46</v>
      </c>
      <c r="W48" s="9">
        <f t="shared" si="7"/>
        <v>0</v>
      </c>
      <c r="X48" s="9">
        <v>1</v>
      </c>
      <c r="Y48" s="9">
        <v>46</v>
      </c>
    </row>
    <row r="49" spans="1:25" ht="25.5" x14ac:dyDescent="0.2">
      <c r="A49" s="6">
        <v>12</v>
      </c>
      <c r="B49" s="28" t="s">
        <v>51</v>
      </c>
      <c r="C49" s="29" t="s">
        <v>41</v>
      </c>
      <c r="D49" s="28" t="s">
        <v>52</v>
      </c>
      <c r="E49" s="28" t="s">
        <v>17</v>
      </c>
      <c r="F49" s="28" t="s">
        <v>17</v>
      </c>
      <c r="G49" s="30" t="s">
        <v>22</v>
      </c>
      <c r="H49" s="9">
        <v>1</v>
      </c>
      <c r="I49" s="11">
        <v>680</v>
      </c>
      <c r="J49" s="9"/>
      <c r="K49" s="9">
        <v>1</v>
      </c>
      <c r="L49" s="11">
        <v>680</v>
      </c>
      <c r="M49" s="19">
        <v>680</v>
      </c>
      <c r="N49" s="19"/>
      <c r="O49" s="31" t="s">
        <v>23</v>
      </c>
      <c r="P49" s="23"/>
      <c r="Q49" s="10">
        <v>1</v>
      </c>
      <c r="R49" s="11">
        <f t="shared" si="2"/>
        <v>1</v>
      </c>
      <c r="S49" s="9">
        <f t="shared" si="3"/>
        <v>680</v>
      </c>
      <c r="T49" s="8">
        <f t="shared" si="4"/>
        <v>1</v>
      </c>
      <c r="U49" s="9">
        <f t="shared" si="5"/>
        <v>680</v>
      </c>
      <c r="V49" s="9">
        <f t="shared" si="6"/>
        <v>680</v>
      </c>
      <c r="W49" s="9">
        <f t="shared" si="7"/>
        <v>0</v>
      </c>
      <c r="X49" s="9">
        <v>1</v>
      </c>
      <c r="Y49" s="9">
        <v>680</v>
      </c>
    </row>
    <row r="50" spans="1:25" ht="25.5" x14ac:dyDescent="0.2">
      <c r="A50" s="6">
        <v>13</v>
      </c>
      <c r="B50" s="28" t="s">
        <v>53</v>
      </c>
      <c r="C50" s="29" t="s">
        <v>41</v>
      </c>
      <c r="D50" s="28" t="s">
        <v>54</v>
      </c>
      <c r="E50" s="28" t="s">
        <v>17</v>
      </c>
      <c r="F50" s="28" t="s">
        <v>17</v>
      </c>
      <c r="G50" s="30" t="s">
        <v>22</v>
      </c>
      <c r="H50" s="135">
        <v>4</v>
      </c>
      <c r="I50" s="137">
        <v>141</v>
      </c>
      <c r="J50" s="9"/>
      <c r="K50" s="135">
        <v>4</v>
      </c>
      <c r="L50" s="137">
        <v>141</v>
      </c>
      <c r="M50" s="19">
        <v>114</v>
      </c>
      <c r="N50" s="19"/>
      <c r="O50" s="31" t="s">
        <v>23</v>
      </c>
      <c r="P50" s="23"/>
      <c r="Q50" s="10">
        <v>1</v>
      </c>
      <c r="R50" s="11">
        <f t="shared" si="2"/>
        <v>4</v>
      </c>
      <c r="S50" s="9">
        <f t="shared" si="3"/>
        <v>141</v>
      </c>
      <c r="T50" s="8">
        <f t="shared" si="4"/>
        <v>4</v>
      </c>
      <c r="U50" s="9">
        <f t="shared" si="5"/>
        <v>141</v>
      </c>
      <c r="V50" s="9">
        <f t="shared" si="6"/>
        <v>114</v>
      </c>
      <c r="W50" s="9">
        <f t="shared" si="7"/>
        <v>0</v>
      </c>
      <c r="X50" s="9">
        <v>1</v>
      </c>
      <c r="Y50" s="9">
        <v>35.25</v>
      </c>
    </row>
    <row r="51" spans="1:25" ht="25.5" x14ac:dyDescent="0.2">
      <c r="A51" s="6">
        <v>14</v>
      </c>
      <c r="B51" s="28" t="s">
        <v>53</v>
      </c>
      <c r="C51" s="29" t="s">
        <v>41</v>
      </c>
      <c r="D51" s="28" t="s">
        <v>55</v>
      </c>
      <c r="E51" s="28" t="s">
        <v>17</v>
      </c>
      <c r="F51" s="28" t="s">
        <v>17</v>
      </c>
      <c r="G51" s="30" t="s">
        <v>22</v>
      </c>
      <c r="H51" s="136"/>
      <c r="I51" s="136"/>
      <c r="J51" s="9"/>
      <c r="K51" s="136"/>
      <c r="L51" s="136"/>
      <c r="M51" s="19">
        <v>27</v>
      </c>
      <c r="N51" s="19"/>
      <c r="O51" s="31" t="s">
        <v>23</v>
      </c>
      <c r="P51" s="23"/>
      <c r="Q51" s="10">
        <v>1</v>
      </c>
      <c r="R51" s="11">
        <f t="shared" si="2"/>
        <v>0</v>
      </c>
      <c r="S51" s="9">
        <f t="shared" si="3"/>
        <v>0</v>
      </c>
      <c r="T51" s="8">
        <f t="shared" si="4"/>
        <v>0</v>
      </c>
      <c r="U51" s="9">
        <f t="shared" si="5"/>
        <v>0</v>
      </c>
      <c r="V51" s="9">
        <f t="shared" si="6"/>
        <v>27</v>
      </c>
      <c r="W51" s="9">
        <f t="shared" si="7"/>
        <v>0</v>
      </c>
      <c r="X51" s="9">
        <v>3</v>
      </c>
      <c r="Y51" s="9">
        <v>105.75</v>
      </c>
    </row>
    <row r="52" spans="1:25" ht="38.25" x14ac:dyDescent="0.2">
      <c r="A52" s="6">
        <v>15</v>
      </c>
      <c r="B52" s="28" t="s">
        <v>56</v>
      </c>
      <c r="C52" s="29" t="s">
        <v>57</v>
      </c>
      <c r="D52" s="28" t="s">
        <v>58</v>
      </c>
      <c r="E52" s="28" t="s">
        <v>17</v>
      </c>
      <c r="F52" s="28" t="s">
        <v>17</v>
      </c>
      <c r="G52" s="30" t="s">
        <v>22</v>
      </c>
      <c r="H52" s="9">
        <v>1</v>
      </c>
      <c r="I52" s="11">
        <v>462</v>
      </c>
      <c r="J52" s="9"/>
      <c r="K52" s="9">
        <v>1</v>
      </c>
      <c r="L52" s="11">
        <v>462</v>
      </c>
      <c r="M52" s="19">
        <v>231</v>
      </c>
      <c r="N52" s="19">
        <v>231</v>
      </c>
      <c r="O52" s="31" t="s">
        <v>23</v>
      </c>
      <c r="P52" s="23"/>
      <c r="Q52" s="10">
        <v>1</v>
      </c>
      <c r="R52" s="11">
        <f t="shared" si="2"/>
        <v>1</v>
      </c>
      <c r="S52" s="9">
        <f t="shared" si="3"/>
        <v>462</v>
      </c>
      <c r="T52" s="8">
        <f t="shared" si="4"/>
        <v>1</v>
      </c>
      <c r="U52" s="9">
        <f t="shared" si="5"/>
        <v>462</v>
      </c>
      <c r="V52" s="9">
        <f t="shared" si="6"/>
        <v>231</v>
      </c>
      <c r="W52" s="9">
        <f t="shared" si="7"/>
        <v>231</v>
      </c>
      <c r="X52" s="9">
        <v>1</v>
      </c>
      <c r="Y52" s="9">
        <v>462</v>
      </c>
    </row>
    <row r="53" spans="1:25" ht="25.5" x14ac:dyDescent="0.2">
      <c r="A53" s="6">
        <v>16</v>
      </c>
      <c r="B53" s="28" t="s">
        <v>59</v>
      </c>
      <c r="C53" s="29" t="s">
        <v>41</v>
      </c>
      <c r="D53" s="28" t="s">
        <v>60</v>
      </c>
      <c r="E53" s="28" t="s">
        <v>17</v>
      </c>
      <c r="F53" s="28" t="s">
        <v>17</v>
      </c>
      <c r="G53" s="30" t="s">
        <v>22</v>
      </c>
      <c r="H53" s="9">
        <v>1</v>
      </c>
      <c r="I53" s="11">
        <v>20</v>
      </c>
      <c r="J53" s="9"/>
      <c r="K53" s="9">
        <v>1</v>
      </c>
      <c r="L53" s="11">
        <v>20</v>
      </c>
      <c r="M53" s="19">
        <v>20</v>
      </c>
      <c r="N53" s="19"/>
      <c r="O53" s="31" t="s">
        <v>23</v>
      </c>
      <c r="P53" s="23"/>
      <c r="Q53" s="10">
        <v>1</v>
      </c>
      <c r="R53" s="11">
        <f t="shared" si="2"/>
        <v>1</v>
      </c>
      <c r="S53" s="9">
        <f t="shared" si="3"/>
        <v>20</v>
      </c>
      <c r="T53" s="8">
        <f t="shared" si="4"/>
        <v>1</v>
      </c>
      <c r="U53" s="9">
        <f t="shared" si="5"/>
        <v>20</v>
      </c>
      <c r="V53" s="9">
        <f t="shared" si="6"/>
        <v>20</v>
      </c>
      <c r="W53" s="9">
        <f t="shared" si="7"/>
        <v>0</v>
      </c>
      <c r="X53" s="9">
        <v>1</v>
      </c>
      <c r="Y53" s="9">
        <v>20</v>
      </c>
    </row>
    <row r="54" spans="1:25" ht="25.5" x14ac:dyDescent="0.2">
      <c r="A54" s="6">
        <v>17</v>
      </c>
      <c r="B54" s="28" t="s">
        <v>61</v>
      </c>
      <c r="C54" s="29" t="s">
        <v>41</v>
      </c>
      <c r="D54" s="28" t="s">
        <v>62</v>
      </c>
      <c r="E54" s="28" t="s">
        <v>17</v>
      </c>
      <c r="F54" s="28" t="s">
        <v>17</v>
      </c>
      <c r="G54" s="30" t="s">
        <v>22</v>
      </c>
      <c r="H54" s="9">
        <v>2</v>
      </c>
      <c r="I54" s="11">
        <v>18</v>
      </c>
      <c r="J54" s="9"/>
      <c r="K54" s="9">
        <v>2</v>
      </c>
      <c r="L54" s="11">
        <v>18</v>
      </c>
      <c r="M54" s="19">
        <v>18</v>
      </c>
      <c r="N54" s="19"/>
      <c r="O54" s="31" t="s">
        <v>23</v>
      </c>
      <c r="P54" s="23"/>
      <c r="Q54" s="10">
        <v>1</v>
      </c>
      <c r="R54" s="11">
        <f t="shared" si="2"/>
        <v>2</v>
      </c>
      <c r="S54" s="9">
        <f t="shared" si="3"/>
        <v>18</v>
      </c>
      <c r="T54" s="8">
        <f t="shared" si="4"/>
        <v>2</v>
      </c>
      <c r="U54" s="9">
        <f t="shared" si="5"/>
        <v>18</v>
      </c>
      <c r="V54" s="9">
        <f t="shared" si="6"/>
        <v>18</v>
      </c>
      <c r="W54" s="9">
        <f t="shared" si="7"/>
        <v>0</v>
      </c>
      <c r="X54" s="9">
        <v>2</v>
      </c>
      <c r="Y54" s="9">
        <v>18</v>
      </c>
    </row>
    <row r="55" spans="1:25" ht="25.5" x14ac:dyDescent="0.2">
      <c r="A55" s="6">
        <v>18</v>
      </c>
      <c r="B55" s="28" t="s">
        <v>63</v>
      </c>
      <c r="C55" s="29" t="s">
        <v>41</v>
      </c>
      <c r="D55" s="28" t="s">
        <v>64</v>
      </c>
      <c r="E55" s="28" t="s">
        <v>17</v>
      </c>
      <c r="F55" s="28" t="s">
        <v>17</v>
      </c>
      <c r="G55" s="30" t="s">
        <v>22</v>
      </c>
      <c r="H55" s="9">
        <v>2</v>
      </c>
      <c r="I55" s="11">
        <v>150</v>
      </c>
      <c r="J55" s="9"/>
      <c r="K55" s="9">
        <v>2</v>
      </c>
      <c r="L55" s="11">
        <v>150</v>
      </c>
      <c r="M55" s="19">
        <v>150</v>
      </c>
      <c r="N55" s="19"/>
      <c r="O55" s="31" t="s">
        <v>23</v>
      </c>
      <c r="P55" s="23"/>
      <c r="Q55" s="10">
        <v>1</v>
      </c>
      <c r="R55" s="11">
        <f t="shared" si="2"/>
        <v>2</v>
      </c>
      <c r="S55" s="9">
        <f t="shared" si="3"/>
        <v>150</v>
      </c>
      <c r="T55" s="8">
        <f t="shared" si="4"/>
        <v>2</v>
      </c>
      <c r="U55" s="9">
        <f t="shared" si="5"/>
        <v>150</v>
      </c>
      <c r="V55" s="9">
        <f t="shared" si="6"/>
        <v>150</v>
      </c>
      <c r="W55" s="9">
        <f t="shared" si="7"/>
        <v>0</v>
      </c>
      <c r="X55" s="9">
        <v>2</v>
      </c>
      <c r="Y55" s="9">
        <v>150</v>
      </c>
    </row>
    <row r="56" spans="1:25" ht="26.25" thickBot="1" x14ac:dyDescent="0.25">
      <c r="A56" s="6">
        <v>19</v>
      </c>
      <c r="B56" s="28" t="s">
        <v>65</v>
      </c>
      <c r="C56" s="29" t="s">
        <v>41</v>
      </c>
      <c r="D56" s="28" t="s">
        <v>66</v>
      </c>
      <c r="E56" s="28" t="s">
        <v>17</v>
      </c>
      <c r="F56" s="28" t="s">
        <v>17</v>
      </c>
      <c r="G56" s="30" t="s">
        <v>22</v>
      </c>
      <c r="H56" s="9">
        <v>1</v>
      </c>
      <c r="I56" s="11">
        <v>1170</v>
      </c>
      <c r="J56" s="9"/>
      <c r="K56" s="9">
        <v>1</v>
      </c>
      <c r="L56" s="11">
        <v>1170</v>
      </c>
      <c r="M56" s="19">
        <v>1170</v>
      </c>
      <c r="N56" s="19"/>
      <c r="O56" s="31" t="s">
        <v>23</v>
      </c>
      <c r="P56" s="23"/>
      <c r="Q56" s="10">
        <v>1</v>
      </c>
      <c r="R56" s="11">
        <f t="shared" si="2"/>
        <v>1</v>
      </c>
      <c r="S56" s="9">
        <f t="shared" si="3"/>
        <v>1170</v>
      </c>
      <c r="T56" s="8">
        <f t="shared" si="4"/>
        <v>1</v>
      </c>
      <c r="U56" s="9">
        <f t="shared" si="5"/>
        <v>1170</v>
      </c>
      <c r="V56" s="9">
        <f t="shared" si="6"/>
        <v>1170</v>
      </c>
      <c r="W56" s="9">
        <f t="shared" si="7"/>
        <v>0</v>
      </c>
      <c r="X56" s="9">
        <v>1</v>
      </c>
      <c r="Y56" s="9">
        <v>1170</v>
      </c>
    </row>
    <row r="57" spans="1:25" ht="26.25" thickBot="1" x14ac:dyDescent="0.25">
      <c r="A57" s="12"/>
      <c r="B57" s="13" t="s">
        <v>67</v>
      </c>
      <c r="C57" s="25" t="s">
        <v>14</v>
      </c>
      <c r="D57" s="25" t="s">
        <v>14</v>
      </c>
      <c r="E57" s="25" t="s">
        <v>14</v>
      </c>
      <c r="F57" s="25" t="s">
        <v>14</v>
      </c>
      <c r="G57" s="21" t="s">
        <v>14</v>
      </c>
      <c r="H57" s="14">
        <f>SUM('Акт приймання передачі'!R43:R56)</f>
        <v>18</v>
      </c>
      <c r="I57" s="15">
        <f>SUM('Акт приймання передачі'!S43:S56)</f>
        <v>3640</v>
      </c>
      <c r="J57" s="15"/>
      <c r="K57" s="16">
        <f>SUM('Акт приймання передачі'!T43:T56)</f>
        <v>18</v>
      </c>
      <c r="L57" s="17">
        <f>SUM('Акт приймання передачі'!U43:U56)</f>
        <v>3640</v>
      </c>
      <c r="M57" s="20">
        <f>SUM('Акт приймання передачі'!V43:V56)</f>
        <v>3360</v>
      </c>
      <c r="N57" s="20">
        <f>SUM('Акт приймання передачі'!W43:W56)</f>
        <v>280</v>
      </c>
      <c r="O57" s="20"/>
      <c r="P57" s="22" t="s">
        <v>14</v>
      </c>
    </row>
    <row r="58" spans="1:25" ht="15" customHeight="1" thickBot="1" x14ac:dyDescent="0.25">
      <c r="A58" s="27" t="s">
        <v>630</v>
      </c>
      <c r="B58" s="4"/>
      <c r="C58" s="4"/>
      <c r="D58" s="4"/>
      <c r="E58" s="4"/>
      <c r="F58" s="4"/>
      <c r="G58" s="4"/>
      <c r="H58" s="4"/>
      <c r="I58" s="4"/>
      <c r="J58" s="4"/>
      <c r="K58" s="4"/>
      <c r="L58" s="4"/>
      <c r="M58" s="4"/>
      <c r="N58" s="4"/>
      <c r="O58" s="4"/>
      <c r="P58" s="5"/>
    </row>
    <row r="59" spans="1:25" s="43" customFormat="1" ht="25.5" x14ac:dyDescent="0.2">
      <c r="A59" s="32">
        <v>20</v>
      </c>
      <c r="B59" s="33" t="s">
        <v>69</v>
      </c>
      <c r="C59" s="34" t="s">
        <v>68</v>
      </c>
      <c r="D59" s="33" t="s">
        <v>17</v>
      </c>
      <c r="E59" s="33" t="s">
        <v>17</v>
      </c>
      <c r="F59" s="33" t="s">
        <v>17</v>
      </c>
      <c r="G59" s="35" t="s">
        <v>22</v>
      </c>
      <c r="H59" s="36">
        <v>1</v>
      </c>
      <c r="I59" s="37">
        <v>52.400000000000006</v>
      </c>
      <c r="J59" s="36"/>
      <c r="K59" s="36">
        <v>1</v>
      </c>
      <c r="L59" s="37">
        <v>52.400000000000006</v>
      </c>
      <c r="M59" s="38"/>
      <c r="N59" s="38"/>
      <c r="O59" s="39" t="s">
        <v>17</v>
      </c>
      <c r="P59" s="40"/>
      <c r="Q59" s="41">
        <v>1</v>
      </c>
      <c r="R59" s="37">
        <f t="shared" ref="R59:S66" si="8">H59</f>
        <v>1</v>
      </c>
      <c r="S59" s="36">
        <f t="shared" si="8"/>
        <v>52.400000000000006</v>
      </c>
      <c r="T59" s="42">
        <f t="shared" ref="T59:W66" si="9">K59</f>
        <v>1</v>
      </c>
      <c r="U59" s="36">
        <f t="shared" si="9"/>
        <v>52.400000000000006</v>
      </c>
      <c r="V59" s="36">
        <f t="shared" si="9"/>
        <v>0</v>
      </c>
      <c r="W59" s="36">
        <f t="shared" si="9"/>
        <v>0</v>
      </c>
      <c r="X59" s="36">
        <v>1</v>
      </c>
      <c r="Y59" s="36">
        <v>52.400000000000006</v>
      </c>
    </row>
    <row r="60" spans="1:25" ht="25.5" x14ac:dyDescent="0.2">
      <c r="A60" s="6">
        <v>21</v>
      </c>
      <c r="B60" s="28" t="s">
        <v>70</v>
      </c>
      <c r="C60" s="29" t="s">
        <v>68</v>
      </c>
      <c r="D60" s="28" t="s">
        <v>17</v>
      </c>
      <c r="E60" s="28" t="s">
        <v>17</v>
      </c>
      <c r="F60" s="28" t="s">
        <v>17</v>
      </c>
      <c r="G60" s="30" t="s">
        <v>34</v>
      </c>
      <c r="H60" s="9">
        <v>1</v>
      </c>
      <c r="I60" s="11">
        <v>63.900000000000006</v>
      </c>
      <c r="J60" s="9"/>
      <c r="K60" s="9">
        <v>1</v>
      </c>
      <c r="L60" s="11">
        <v>63.900000000000006</v>
      </c>
      <c r="M60" s="19"/>
      <c r="N60" s="19"/>
      <c r="O60" s="31" t="s">
        <v>17</v>
      </c>
      <c r="P60" s="23"/>
      <c r="Q60" s="10">
        <v>1</v>
      </c>
      <c r="R60" s="11">
        <f t="shared" si="8"/>
        <v>1</v>
      </c>
      <c r="S60" s="9">
        <f t="shared" si="8"/>
        <v>63.900000000000006</v>
      </c>
      <c r="T60" s="8">
        <f t="shared" si="9"/>
        <v>1</v>
      </c>
      <c r="U60" s="9">
        <f t="shared" si="9"/>
        <v>63.900000000000006</v>
      </c>
      <c r="V60" s="9">
        <f t="shared" si="9"/>
        <v>0</v>
      </c>
      <c r="W60" s="9">
        <f t="shared" si="9"/>
        <v>0</v>
      </c>
      <c r="X60" s="9">
        <v>1</v>
      </c>
      <c r="Y60" s="9">
        <v>63.900000000000006</v>
      </c>
    </row>
    <row r="61" spans="1:25" ht="25.5" x14ac:dyDescent="0.2">
      <c r="A61" s="32">
        <v>22</v>
      </c>
      <c r="B61" s="28" t="s">
        <v>72</v>
      </c>
      <c r="C61" s="29" t="s">
        <v>68</v>
      </c>
      <c r="D61" s="28" t="s">
        <v>17</v>
      </c>
      <c r="E61" s="28" t="s">
        <v>17</v>
      </c>
      <c r="F61" s="28" t="s">
        <v>17</v>
      </c>
      <c r="G61" s="30" t="s">
        <v>34</v>
      </c>
      <c r="H61" s="9">
        <v>1</v>
      </c>
      <c r="I61" s="11">
        <v>29</v>
      </c>
      <c r="J61" s="9"/>
      <c r="K61" s="9">
        <v>1</v>
      </c>
      <c r="L61" s="11">
        <v>29</v>
      </c>
      <c r="M61" s="19"/>
      <c r="N61" s="19"/>
      <c r="O61" s="31" t="s">
        <v>17</v>
      </c>
      <c r="P61" s="23"/>
      <c r="Q61" s="10">
        <v>1</v>
      </c>
      <c r="R61" s="11">
        <f t="shared" si="8"/>
        <v>1</v>
      </c>
      <c r="S61" s="9">
        <f t="shared" si="8"/>
        <v>29</v>
      </c>
      <c r="T61" s="8">
        <f t="shared" si="9"/>
        <v>1</v>
      </c>
      <c r="U61" s="9">
        <f t="shared" si="9"/>
        <v>29</v>
      </c>
      <c r="V61" s="9">
        <f t="shared" si="9"/>
        <v>0</v>
      </c>
      <c r="W61" s="9">
        <f t="shared" si="9"/>
        <v>0</v>
      </c>
      <c r="X61" s="9">
        <v>1</v>
      </c>
      <c r="Y61" s="9">
        <v>29</v>
      </c>
    </row>
    <row r="62" spans="1:25" ht="25.5" x14ac:dyDescent="0.2">
      <c r="A62" s="32">
        <v>23</v>
      </c>
      <c r="B62" s="28" t="s">
        <v>73</v>
      </c>
      <c r="C62" s="29" t="s">
        <v>68</v>
      </c>
      <c r="D62" s="28" t="s">
        <v>17</v>
      </c>
      <c r="E62" s="28" t="s">
        <v>17</v>
      </c>
      <c r="F62" s="28" t="s">
        <v>17</v>
      </c>
      <c r="G62" s="30" t="s">
        <v>34</v>
      </c>
      <c r="H62" s="9">
        <v>1</v>
      </c>
      <c r="I62" s="11">
        <v>59</v>
      </c>
      <c r="J62" s="9"/>
      <c r="K62" s="9">
        <v>1</v>
      </c>
      <c r="L62" s="11">
        <v>59</v>
      </c>
      <c r="M62" s="19"/>
      <c r="N62" s="19"/>
      <c r="O62" s="31" t="s">
        <v>17</v>
      </c>
      <c r="P62" s="23"/>
      <c r="Q62" s="10">
        <v>1</v>
      </c>
      <c r="R62" s="11">
        <f t="shared" si="8"/>
        <v>1</v>
      </c>
      <c r="S62" s="9">
        <f t="shared" si="8"/>
        <v>59</v>
      </c>
      <c r="T62" s="8">
        <f t="shared" si="9"/>
        <v>1</v>
      </c>
      <c r="U62" s="9">
        <f t="shared" si="9"/>
        <v>59</v>
      </c>
      <c r="V62" s="9">
        <f t="shared" si="9"/>
        <v>0</v>
      </c>
      <c r="W62" s="9">
        <f t="shared" si="9"/>
        <v>0</v>
      </c>
      <c r="X62" s="9">
        <v>1</v>
      </c>
      <c r="Y62" s="9">
        <v>59</v>
      </c>
    </row>
    <row r="63" spans="1:25" ht="25.5" x14ac:dyDescent="0.2">
      <c r="A63" s="6">
        <v>24</v>
      </c>
      <c r="B63" s="28" t="s">
        <v>74</v>
      </c>
      <c r="C63" s="29" t="s">
        <v>68</v>
      </c>
      <c r="D63" s="28" t="s">
        <v>17</v>
      </c>
      <c r="E63" s="28" t="s">
        <v>17</v>
      </c>
      <c r="F63" s="28" t="s">
        <v>17</v>
      </c>
      <c r="G63" s="30" t="s">
        <v>34</v>
      </c>
      <c r="H63" s="9">
        <v>1</v>
      </c>
      <c r="I63" s="11">
        <v>33</v>
      </c>
      <c r="J63" s="9"/>
      <c r="K63" s="9">
        <v>1</v>
      </c>
      <c r="L63" s="11">
        <v>33</v>
      </c>
      <c r="M63" s="19"/>
      <c r="N63" s="19"/>
      <c r="O63" s="31" t="s">
        <v>17</v>
      </c>
      <c r="P63" s="23"/>
      <c r="Q63" s="10">
        <v>1</v>
      </c>
      <c r="R63" s="11">
        <f t="shared" si="8"/>
        <v>1</v>
      </c>
      <c r="S63" s="9">
        <f t="shared" si="8"/>
        <v>33</v>
      </c>
      <c r="T63" s="8">
        <f t="shared" si="9"/>
        <v>1</v>
      </c>
      <c r="U63" s="9">
        <f t="shared" si="9"/>
        <v>33</v>
      </c>
      <c r="V63" s="9">
        <f t="shared" si="9"/>
        <v>0</v>
      </c>
      <c r="W63" s="9">
        <f t="shared" si="9"/>
        <v>0</v>
      </c>
      <c r="X63" s="9">
        <v>1</v>
      </c>
      <c r="Y63" s="9">
        <v>33</v>
      </c>
    </row>
    <row r="64" spans="1:25" ht="25.5" x14ac:dyDescent="0.2">
      <c r="A64" s="32">
        <v>25</v>
      </c>
      <c r="B64" s="28" t="s">
        <v>75</v>
      </c>
      <c r="C64" s="29" t="s">
        <v>68</v>
      </c>
      <c r="D64" s="28" t="s">
        <v>17</v>
      </c>
      <c r="E64" s="28" t="s">
        <v>17</v>
      </c>
      <c r="F64" s="28" t="s">
        <v>17</v>
      </c>
      <c r="G64" s="30" t="s">
        <v>34</v>
      </c>
      <c r="H64" s="9">
        <v>2</v>
      </c>
      <c r="I64" s="11">
        <v>30</v>
      </c>
      <c r="J64" s="9"/>
      <c r="K64" s="9">
        <v>2</v>
      </c>
      <c r="L64" s="11">
        <v>30</v>
      </c>
      <c r="M64" s="19"/>
      <c r="N64" s="19"/>
      <c r="O64" s="31" t="s">
        <v>17</v>
      </c>
      <c r="P64" s="23"/>
      <c r="Q64" s="10">
        <v>1</v>
      </c>
      <c r="R64" s="11">
        <f t="shared" si="8"/>
        <v>2</v>
      </c>
      <c r="S64" s="9">
        <f t="shared" si="8"/>
        <v>30</v>
      </c>
      <c r="T64" s="8">
        <f t="shared" si="9"/>
        <v>2</v>
      </c>
      <c r="U64" s="9">
        <f t="shared" si="9"/>
        <v>30</v>
      </c>
      <c r="V64" s="9">
        <f t="shared" si="9"/>
        <v>0</v>
      </c>
      <c r="W64" s="9">
        <f t="shared" si="9"/>
        <v>0</v>
      </c>
      <c r="X64" s="9">
        <v>2</v>
      </c>
      <c r="Y64" s="9">
        <v>30</v>
      </c>
    </row>
    <row r="65" spans="1:56" ht="38.25" x14ac:dyDescent="0.2">
      <c r="A65" s="32">
        <v>26</v>
      </c>
      <c r="B65" s="28" t="s">
        <v>76</v>
      </c>
      <c r="C65" s="29" t="s">
        <v>68</v>
      </c>
      <c r="D65" s="28" t="s">
        <v>17</v>
      </c>
      <c r="E65" s="28" t="s">
        <v>17</v>
      </c>
      <c r="F65" s="28" t="s">
        <v>17</v>
      </c>
      <c r="G65" s="30" t="s">
        <v>22</v>
      </c>
      <c r="H65" s="9">
        <v>1</v>
      </c>
      <c r="I65" s="11">
        <v>90</v>
      </c>
      <c r="J65" s="9"/>
      <c r="K65" s="9">
        <v>1</v>
      </c>
      <c r="L65" s="11">
        <v>90</v>
      </c>
      <c r="M65" s="19"/>
      <c r="N65" s="19"/>
      <c r="O65" s="31" t="s">
        <v>17</v>
      </c>
      <c r="P65" s="23"/>
      <c r="Q65" s="10">
        <v>1</v>
      </c>
      <c r="R65" s="11">
        <f t="shared" si="8"/>
        <v>1</v>
      </c>
      <c r="S65" s="9">
        <f t="shared" si="8"/>
        <v>90</v>
      </c>
      <c r="T65" s="8">
        <f t="shared" si="9"/>
        <v>1</v>
      </c>
      <c r="U65" s="9">
        <f t="shared" si="9"/>
        <v>90</v>
      </c>
      <c r="V65" s="9">
        <f t="shared" si="9"/>
        <v>0</v>
      </c>
      <c r="W65" s="9">
        <f t="shared" si="9"/>
        <v>0</v>
      </c>
      <c r="X65" s="9">
        <v>1</v>
      </c>
      <c r="Y65" s="9">
        <v>90</v>
      </c>
    </row>
    <row r="66" spans="1:56" ht="26.25" thickBot="1" x14ac:dyDescent="0.25">
      <c r="A66" s="6">
        <v>27</v>
      </c>
      <c r="B66" s="28" t="s">
        <v>77</v>
      </c>
      <c r="C66" s="29" t="s">
        <v>68</v>
      </c>
      <c r="D66" s="28" t="s">
        <v>17</v>
      </c>
      <c r="E66" s="28" t="s">
        <v>17</v>
      </c>
      <c r="F66" s="28" t="s">
        <v>17</v>
      </c>
      <c r="G66" s="30" t="s">
        <v>34</v>
      </c>
      <c r="H66" s="9">
        <v>1</v>
      </c>
      <c r="I66" s="11">
        <v>370</v>
      </c>
      <c r="J66" s="9"/>
      <c r="K66" s="9">
        <v>1</v>
      </c>
      <c r="L66" s="11">
        <v>370</v>
      </c>
      <c r="M66" s="19"/>
      <c r="N66" s="19"/>
      <c r="O66" s="31" t="s">
        <v>17</v>
      </c>
      <c r="P66" s="23"/>
      <c r="Q66" s="10">
        <v>1</v>
      </c>
      <c r="R66" s="11">
        <f t="shared" si="8"/>
        <v>1</v>
      </c>
      <c r="S66" s="9">
        <f t="shared" si="8"/>
        <v>370</v>
      </c>
      <c r="T66" s="8">
        <f t="shared" si="9"/>
        <v>1</v>
      </c>
      <c r="U66" s="9">
        <f t="shared" si="9"/>
        <v>370</v>
      </c>
      <c r="V66" s="9">
        <f t="shared" si="9"/>
        <v>0</v>
      </c>
      <c r="W66" s="9">
        <f t="shared" si="9"/>
        <v>0</v>
      </c>
      <c r="X66" s="9">
        <v>1</v>
      </c>
      <c r="Y66" s="9">
        <v>370</v>
      </c>
    </row>
    <row r="67" spans="1:56" ht="13.5" thickBot="1" x14ac:dyDescent="0.25">
      <c r="A67" s="12"/>
      <c r="B67" s="13" t="s">
        <v>627</v>
      </c>
      <c r="C67" s="25" t="s">
        <v>14</v>
      </c>
      <c r="D67" s="25" t="s">
        <v>14</v>
      </c>
      <c r="E67" s="25" t="s">
        <v>14</v>
      </c>
      <c r="F67" s="25" t="s">
        <v>14</v>
      </c>
      <c r="G67" s="21" t="s">
        <v>14</v>
      </c>
      <c r="H67" s="14">
        <f>SUM('Акт приймання передачі'!R58:R66)</f>
        <v>9</v>
      </c>
      <c r="I67" s="15">
        <f>SUM('Акт приймання передачі'!S58:S66)</f>
        <v>727.3</v>
      </c>
      <c r="J67" s="15"/>
      <c r="K67" s="16">
        <f>SUM('Акт приймання передачі'!T58:T66)</f>
        <v>9</v>
      </c>
      <c r="L67" s="17">
        <f>SUM('Акт приймання передачі'!U58:U66)</f>
        <v>727.3</v>
      </c>
      <c r="M67" s="20">
        <f>SUM('Акт приймання передачі'!V58:V66)</f>
        <v>0</v>
      </c>
      <c r="N67" s="20">
        <f>SUM('Акт приймання передачі'!W58:W66)</f>
        <v>0</v>
      </c>
      <c r="O67" s="20"/>
      <c r="P67" s="22" t="s">
        <v>14</v>
      </c>
    </row>
    <row r="68" spans="1:56" ht="15" customHeight="1" thickBot="1" x14ac:dyDescent="0.25">
      <c r="A68" s="27" t="s">
        <v>78</v>
      </c>
      <c r="B68" s="4"/>
      <c r="C68" s="4"/>
      <c r="D68" s="4"/>
      <c r="E68" s="4"/>
      <c r="F68" s="4"/>
      <c r="G68" s="4"/>
      <c r="H68" s="4"/>
      <c r="I68" s="4"/>
      <c r="J68" s="4"/>
      <c r="K68" s="4"/>
      <c r="L68" s="4"/>
      <c r="M68" s="4"/>
      <c r="N68" s="4"/>
      <c r="O68" s="4"/>
      <c r="P68" s="5"/>
    </row>
    <row r="69" spans="1:56" ht="25.5" x14ac:dyDescent="0.2">
      <c r="A69" s="6">
        <v>28</v>
      </c>
      <c r="B69" s="28" t="s">
        <v>79</v>
      </c>
      <c r="C69" s="29" t="s">
        <v>68</v>
      </c>
      <c r="D69" s="28" t="s">
        <v>17</v>
      </c>
      <c r="E69" s="28" t="s">
        <v>17</v>
      </c>
      <c r="F69" s="28" t="s">
        <v>17</v>
      </c>
      <c r="G69" s="30" t="s">
        <v>34</v>
      </c>
      <c r="H69" s="9">
        <v>1</v>
      </c>
      <c r="I69" s="11">
        <v>75.88000000000001</v>
      </c>
      <c r="J69" s="9"/>
      <c r="K69" s="9">
        <v>1</v>
      </c>
      <c r="L69" s="11">
        <v>75.88000000000001</v>
      </c>
      <c r="M69" s="19"/>
      <c r="N69" s="19"/>
      <c r="O69" s="31" t="s">
        <v>17</v>
      </c>
      <c r="P69" s="23"/>
      <c r="Q69" s="10">
        <v>1</v>
      </c>
      <c r="R69" s="11">
        <f>H69</f>
        <v>1</v>
      </c>
      <c r="S69" s="9">
        <f>I69</f>
        <v>75.88000000000001</v>
      </c>
      <c r="T69" s="8">
        <f t="shared" ref="T69:W70" si="10">K69</f>
        <v>1</v>
      </c>
      <c r="U69" s="9">
        <f t="shared" si="10"/>
        <v>75.88000000000001</v>
      </c>
      <c r="V69" s="9">
        <f t="shared" si="10"/>
        <v>0</v>
      </c>
      <c r="W69" s="9">
        <f t="shared" si="10"/>
        <v>0</v>
      </c>
      <c r="X69" s="9">
        <v>1</v>
      </c>
      <c r="Y69" s="9">
        <v>75.88000000000001</v>
      </c>
    </row>
    <row r="70" spans="1:56" ht="39" thickBot="1" x14ac:dyDescent="0.25">
      <c r="A70" s="6">
        <v>29</v>
      </c>
      <c r="B70" s="28" t="s">
        <v>80</v>
      </c>
      <c r="C70" s="29" t="s">
        <v>68</v>
      </c>
      <c r="D70" s="28" t="s">
        <v>17</v>
      </c>
      <c r="E70" s="28" t="s">
        <v>17</v>
      </c>
      <c r="F70" s="28" t="s">
        <v>17</v>
      </c>
      <c r="G70" s="30" t="s">
        <v>22</v>
      </c>
      <c r="H70" s="9">
        <v>2</v>
      </c>
      <c r="I70" s="11">
        <v>64</v>
      </c>
      <c r="J70" s="9"/>
      <c r="K70" s="9">
        <v>2</v>
      </c>
      <c r="L70" s="11">
        <v>64</v>
      </c>
      <c r="M70" s="19"/>
      <c r="N70" s="19"/>
      <c r="O70" s="31" t="s">
        <v>17</v>
      </c>
      <c r="P70" s="23"/>
      <c r="Q70" s="10">
        <v>1</v>
      </c>
      <c r="R70" s="11">
        <f>H70</f>
        <v>2</v>
      </c>
      <c r="S70" s="9">
        <f>I70</f>
        <v>64</v>
      </c>
      <c r="T70" s="8">
        <f t="shared" si="10"/>
        <v>2</v>
      </c>
      <c r="U70" s="9">
        <f t="shared" si="10"/>
        <v>64</v>
      </c>
      <c r="V70" s="9">
        <f t="shared" si="10"/>
        <v>0</v>
      </c>
      <c r="W70" s="9">
        <f t="shared" si="10"/>
        <v>0</v>
      </c>
      <c r="X70" s="9">
        <v>2</v>
      </c>
      <c r="Y70" s="9">
        <v>64</v>
      </c>
    </row>
    <row r="71" spans="1:56" ht="26.25" thickBot="1" x14ac:dyDescent="0.25">
      <c r="A71" s="12"/>
      <c r="B71" s="13" t="s">
        <v>628</v>
      </c>
      <c r="C71" s="25" t="s">
        <v>14</v>
      </c>
      <c r="D71" s="25" t="s">
        <v>14</v>
      </c>
      <c r="E71" s="25" t="s">
        <v>14</v>
      </c>
      <c r="F71" s="25" t="s">
        <v>14</v>
      </c>
      <c r="G71" s="21" t="s">
        <v>14</v>
      </c>
      <c r="H71" s="14">
        <f>SUM('Акт приймання передачі'!R68:R70)</f>
        <v>3</v>
      </c>
      <c r="I71" s="15">
        <f>SUM('Акт приймання передачі'!S68:S70)</f>
        <v>139.88</v>
      </c>
      <c r="J71" s="15"/>
      <c r="K71" s="16">
        <f>SUM('Акт приймання передачі'!T68:T70)</f>
        <v>3</v>
      </c>
      <c r="L71" s="17">
        <f>SUM('Акт приймання передачі'!U68:U70)</f>
        <v>139.88</v>
      </c>
      <c r="M71" s="20">
        <f>SUM('Акт приймання передачі'!V68:V70)</f>
        <v>0</v>
      </c>
      <c r="N71" s="20">
        <f>SUM('Акт приймання передачі'!W68:W70)</f>
        <v>0</v>
      </c>
      <c r="O71" s="20"/>
      <c r="P71" s="22" t="s">
        <v>14</v>
      </c>
    </row>
    <row r="72" spans="1:56" s="62" customFormat="1" ht="26.25" thickBot="1" x14ac:dyDescent="0.25">
      <c r="A72" s="52"/>
      <c r="B72" s="53" t="s">
        <v>81</v>
      </c>
      <c r="C72" s="54" t="s">
        <v>14</v>
      </c>
      <c r="D72" s="54" t="s">
        <v>14</v>
      </c>
      <c r="E72" s="54" t="s">
        <v>14</v>
      </c>
      <c r="F72" s="54" t="s">
        <v>14</v>
      </c>
      <c r="G72" s="55" t="s">
        <v>14</v>
      </c>
      <c r="H72" s="56">
        <f>SUM('Акт приймання передачі'!R32:R71)</f>
        <v>38</v>
      </c>
      <c r="I72" s="57">
        <f>SUM('Акт приймання передачі'!S32:S71)</f>
        <v>8035.1799999999994</v>
      </c>
      <c r="J72" s="57"/>
      <c r="K72" s="58">
        <f>SUM('Акт приймання передачі'!T32:T71)</f>
        <v>38</v>
      </c>
      <c r="L72" s="59">
        <f>SUM('Акт приймання передачі'!U32:U71)</f>
        <v>8035.1799999999994</v>
      </c>
      <c r="M72" s="60">
        <f>SUM('Акт приймання передачі'!V32:V71)</f>
        <v>6129</v>
      </c>
      <c r="N72" s="60">
        <f>SUM('Акт приймання передачі'!W32:W71)</f>
        <v>1039</v>
      </c>
      <c r="O72" s="60"/>
      <c r="P72" s="61" t="s">
        <v>14</v>
      </c>
      <c r="Z72" s="43"/>
      <c r="AA72" s="43"/>
      <c r="AB72" s="99">
        <f>I42+I57+I67+I71</f>
        <v>8035.18</v>
      </c>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row>
    <row r="73" spans="1:56" ht="15" customHeight="1" thickBot="1" x14ac:dyDescent="0.25">
      <c r="A73" s="27" t="s">
        <v>512</v>
      </c>
      <c r="B73" s="4"/>
      <c r="C73" s="4"/>
      <c r="D73" s="4"/>
      <c r="E73" s="4"/>
      <c r="F73" s="4"/>
      <c r="G73" s="4"/>
      <c r="H73" s="4"/>
      <c r="I73" s="4"/>
      <c r="J73" s="4"/>
      <c r="K73" s="4"/>
      <c r="L73" s="4"/>
      <c r="M73" s="4"/>
      <c r="N73" s="4"/>
      <c r="O73" s="4"/>
      <c r="P73" s="5"/>
    </row>
    <row r="74" spans="1:56" ht="26.25" thickBot="1" x14ac:dyDescent="0.25">
      <c r="A74" s="6">
        <v>30</v>
      </c>
      <c r="B74" s="28" t="s">
        <v>82</v>
      </c>
      <c r="C74" s="29" t="s">
        <v>83</v>
      </c>
      <c r="D74" s="28" t="s">
        <v>84</v>
      </c>
      <c r="E74" s="28" t="s">
        <v>17</v>
      </c>
      <c r="F74" s="28" t="s">
        <v>17</v>
      </c>
      <c r="G74" s="30" t="s">
        <v>34</v>
      </c>
      <c r="H74" s="9">
        <v>1</v>
      </c>
      <c r="I74" s="11">
        <v>500</v>
      </c>
      <c r="J74" s="9"/>
      <c r="K74" s="9">
        <v>1</v>
      </c>
      <c r="L74" s="11">
        <v>500</v>
      </c>
      <c r="M74" s="19"/>
      <c r="N74" s="19">
        <v>500</v>
      </c>
      <c r="O74" s="31" t="s">
        <v>85</v>
      </c>
      <c r="P74" s="23"/>
      <c r="Q74" s="10">
        <v>1</v>
      </c>
      <c r="R74" s="11">
        <f>H74</f>
        <v>1</v>
      </c>
      <c r="S74" s="9">
        <f>I74</f>
        <v>500</v>
      </c>
      <c r="T74" s="8">
        <f>K74</f>
        <v>1</v>
      </c>
      <c r="U74" s="9">
        <f>L74</f>
        <v>500</v>
      </c>
      <c r="V74" s="9">
        <f>M74</f>
        <v>0</v>
      </c>
      <c r="W74" s="9">
        <f>N74</f>
        <v>500</v>
      </c>
      <c r="X74" s="9">
        <v>1</v>
      </c>
      <c r="Y74" s="9">
        <v>500</v>
      </c>
    </row>
    <row r="75" spans="1:56" ht="26.25" thickBot="1" x14ac:dyDescent="0.25">
      <c r="A75" s="12"/>
      <c r="B75" s="13" t="s">
        <v>38</v>
      </c>
      <c r="C75" s="25" t="s">
        <v>14</v>
      </c>
      <c r="D75" s="25" t="s">
        <v>14</v>
      </c>
      <c r="E75" s="25" t="s">
        <v>14</v>
      </c>
      <c r="F75" s="25" t="s">
        <v>14</v>
      </c>
      <c r="G75" s="21" t="s">
        <v>14</v>
      </c>
      <c r="H75" s="14">
        <f>SUM('Акт приймання передачі'!R73:R74)</f>
        <v>1</v>
      </c>
      <c r="I75" s="15">
        <f>SUM('Акт приймання передачі'!S73:S74)</f>
        <v>500</v>
      </c>
      <c r="J75" s="15"/>
      <c r="K75" s="16">
        <f>SUM('Акт приймання передачі'!T73:T74)</f>
        <v>1</v>
      </c>
      <c r="L75" s="17">
        <f>SUM('Акт приймання передачі'!U73:U74)</f>
        <v>500</v>
      </c>
      <c r="M75" s="20">
        <f>SUM('Акт приймання передачі'!V73:V74)</f>
        <v>0</v>
      </c>
      <c r="N75" s="20">
        <f>SUM('Акт приймання передачі'!W73:W74)</f>
        <v>500</v>
      </c>
      <c r="O75" s="20"/>
      <c r="P75" s="22" t="s">
        <v>14</v>
      </c>
    </row>
    <row r="76" spans="1:56" ht="15" customHeight="1" thickBot="1" x14ac:dyDescent="0.25">
      <c r="A76" s="27" t="s">
        <v>86</v>
      </c>
      <c r="B76" s="4"/>
      <c r="C76" s="4"/>
      <c r="D76" s="4"/>
      <c r="E76" s="4"/>
      <c r="F76" s="4"/>
      <c r="G76" s="4"/>
      <c r="H76" s="4"/>
      <c r="I76" s="4"/>
      <c r="J76" s="4"/>
      <c r="K76" s="4"/>
      <c r="L76" s="4"/>
      <c r="M76" s="4"/>
      <c r="N76" s="4"/>
      <c r="O76" s="4"/>
      <c r="P76" s="5"/>
    </row>
    <row r="77" spans="1:56" ht="25.5" x14ac:dyDescent="0.2">
      <c r="A77" s="6">
        <v>31</v>
      </c>
      <c r="B77" s="28" t="s">
        <v>43</v>
      </c>
      <c r="C77" s="29" t="s">
        <v>41</v>
      </c>
      <c r="D77" s="28" t="s">
        <v>87</v>
      </c>
      <c r="E77" s="28" t="s">
        <v>17</v>
      </c>
      <c r="F77" s="28" t="s">
        <v>17</v>
      </c>
      <c r="G77" s="30" t="s">
        <v>22</v>
      </c>
      <c r="H77" s="9">
        <v>1</v>
      </c>
      <c r="I77" s="11">
        <v>98</v>
      </c>
      <c r="J77" s="9"/>
      <c r="K77" s="9">
        <v>1</v>
      </c>
      <c r="L77" s="11">
        <v>98</v>
      </c>
      <c r="M77" s="19">
        <v>49</v>
      </c>
      <c r="N77" s="19">
        <v>49</v>
      </c>
      <c r="O77" s="31" t="s">
        <v>23</v>
      </c>
      <c r="P77" s="23"/>
      <c r="Q77" s="10">
        <v>1</v>
      </c>
      <c r="R77" s="11">
        <f t="shared" ref="R77:S83" si="11">H77</f>
        <v>1</v>
      </c>
      <c r="S77" s="9">
        <f t="shared" si="11"/>
        <v>98</v>
      </c>
      <c r="T77" s="8">
        <f t="shared" ref="T77:W83" si="12">K77</f>
        <v>1</v>
      </c>
      <c r="U77" s="9">
        <f t="shared" si="12"/>
        <v>98</v>
      </c>
      <c r="V77" s="9">
        <f t="shared" si="12"/>
        <v>49</v>
      </c>
      <c r="W77" s="9">
        <f t="shared" si="12"/>
        <v>49</v>
      </c>
      <c r="X77" s="9">
        <v>1</v>
      </c>
      <c r="Y77" s="9">
        <v>98</v>
      </c>
    </row>
    <row r="78" spans="1:56" ht="25.5" x14ac:dyDescent="0.2">
      <c r="A78" s="6">
        <v>32</v>
      </c>
      <c r="B78" s="28" t="s">
        <v>88</v>
      </c>
      <c r="C78" s="29" t="s">
        <v>41</v>
      </c>
      <c r="D78" s="28" t="s">
        <v>89</v>
      </c>
      <c r="E78" s="28" t="s">
        <v>17</v>
      </c>
      <c r="F78" s="28" t="s">
        <v>17</v>
      </c>
      <c r="G78" s="30" t="s">
        <v>34</v>
      </c>
      <c r="H78" s="9">
        <v>1</v>
      </c>
      <c r="I78" s="11">
        <v>18</v>
      </c>
      <c r="J78" s="9"/>
      <c r="K78" s="9">
        <v>1</v>
      </c>
      <c r="L78" s="11">
        <v>18</v>
      </c>
      <c r="M78" s="19">
        <v>18</v>
      </c>
      <c r="N78" s="19"/>
      <c r="O78" s="31" t="s">
        <v>23</v>
      </c>
      <c r="P78" s="23"/>
      <c r="Q78" s="10">
        <v>1</v>
      </c>
      <c r="R78" s="11">
        <f t="shared" si="11"/>
        <v>1</v>
      </c>
      <c r="S78" s="9">
        <f t="shared" si="11"/>
        <v>18</v>
      </c>
      <c r="T78" s="8">
        <f t="shared" si="12"/>
        <v>1</v>
      </c>
      <c r="U78" s="9">
        <f t="shared" si="12"/>
        <v>18</v>
      </c>
      <c r="V78" s="9">
        <f t="shared" si="12"/>
        <v>18</v>
      </c>
      <c r="W78" s="9">
        <f t="shared" si="12"/>
        <v>0</v>
      </c>
      <c r="X78" s="9">
        <v>1</v>
      </c>
      <c r="Y78" s="9">
        <v>18</v>
      </c>
    </row>
    <row r="79" spans="1:56" ht="25.5" x14ac:dyDescent="0.2">
      <c r="A79" s="6">
        <v>33</v>
      </c>
      <c r="B79" s="28" t="s">
        <v>90</v>
      </c>
      <c r="C79" s="29" t="s">
        <v>83</v>
      </c>
      <c r="D79" s="28" t="s">
        <v>91</v>
      </c>
      <c r="E79" s="28" t="s">
        <v>17</v>
      </c>
      <c r="F79" s="28" t="s">
        <v>17</v>
      </c>
      <c r="G79" s="30" t="s">
        <v>22</v>
      </c>
      <c r="H79" s="9">
        <v>4</v>
      </c>
      <c r="I79" s="11">
        <v>660</v>
      </c>
      <c r="J79" s="9"/>
      <c r="K79" s="9">
        <v>4</v>
      </c>
      <c r="L79" s="11">
        <v>660</v>
      </c>
      <c r="M79" s="19">
        <v>330</v>
      </c>
      <c r="N79" s="19">
        <v>330</v>
      </c>
      <c r="O79" s="31" t="s">
        <v>92</v>
      </c>
      <c r="P79" s="23"/>
      <c r="Q79" s="10">
        <v>1</v>
      </c>
      <c r="R79" s="11">
        <f t="shared" si="11"/>
        <v>4</v>
      </c>
      <c r="S79" s="9">
        <f t="shared" si="11"/>
        <v>660</v>
      </c>
      <c r="T79" s="8">
        <f t="shared" si="12"/>
        <v>4</v>
      </c>
      <c r="U79" s="9">
        <f t="shared" si="12"/>
        <v>660</v>
      </c>
      <c r="V79" s="9">
        <f t="shared" si="12"/>
        <v>330</v>
      </c>
      <c r="W79" s="9">
        <f t="shared" si="12"/>
        <v>330</v>
      </c>
      <c r="X79" s="9">
        <v>4</v>
      </c>
      <c r="Y79" s="9">
        <v>660</v>
      </c>
    </row>
    <row r="80" spans="1:56" ht="25.5" x14ac:dyDescent="0.2">
      <c r="A80" s="6">
        <v>34</v>
      </c>
      <c r="B80" s="28" t="s">
        <v>47</v>
      </c>
      <c r="C80" s="29" t="s">
        <v>41</v>
      </c>
      <c r="D80" s="28" t="s">
        <v>93</v>
      </c>
      <c r="E80" s="28" t="s">
        <v>17</v>
      </c>
      <c r="F80" s="28" t="s">
        <v>17</v>
      </c>
      <c r="G80" s="30" t="s">
        <v>34</v>
      </c>
      <c r="H80" s="9">
        <v>1</v>
      </c>
      <c r="I80" s="11">
        <v>28</v>
      </c>
      <c r="J80" s="9"/>
      <c r="K80" s="9">
        <v>1</v>
      </c>
      <c r="L80" s="11">
        <v>28</v>
      </c>
      <c r="M80" s="19">
        <v>28</v>
      </c>
      <c r="N80" s="19"/>
      <c r="O80" s="31" t="s">
        <v>23</v>
      </c>
      <c r="P80" s="23"/>
      <c r="Q80" s="10">
        <v>1</v>
      </c>
      <c r="R80" s="11">
        <f t="shared" si="11"/>
        <v>1</v>
      </c>
      <c r="S80" s="9">
        <f t="shared" si="11"/>
        <v>28</v>
      </c>
      <c r="T80" s="8">
        <f t="shared" si="12"/>
        <v>1</v>
      </c>
      <c r="U80" s="9">
        <f t="shared" si="12"/>
        <v>28</v>
      </c>
      <c r="V80" s="9">
        <f t="shared" si="12"/>
        <v>28</v>
      </c>
      <c r="W80" s="9">
        <f t="shared" si="12"/>
        <v>0</v>
      </c>
      <c r="X80" s="9">
        <v>1</v>
      </c>
      <c r="Y80" s="9">
        <v>28</v>
      </c>
    </row>
    <row r="81" spans="1:59" ht="25.5" x14ac:dyDescent="0.2">
      <c r="A81" s="6">
        <v>35</v>
      </c>
      <c r="B81" s="28" t="s">
        <v>94</v>
      </c>
      <c r="C81" s="29" t="s">
        <v>83</v>
      </c>
      <c r="D81" s="28" t="s">
        <v>95</v>
      </c>
      <c r="E81" s="28" t="s">
        <v>17</v>
      </c>
      <c r="F81" s="28" t="s">
        <v>17</v>
      </c>
      <c r="G81" s="30" t="s">
        <v>34</v>
      </c>
      <c r="H81" s="9">
        <v>1</v>
      </c>
      <c r="I81" s="11">
        <v>1300</v>
      </c>
      <c r="J81" s="9"/>
      <c r="K81" s="9">
        <v>1</v>
      </c>
      <c r="L81" s="11">
        <v>1300</v>
      </c>
      <c r="M81" s="19">
        <v>650</v>
      </c>
      <c r="N81" s="19">
        <v>650</v>
      </c>
      <c r="O81" s="31" t="s">
        <v>23</v>
      </c>
      <c r="P81" s="23"/>
      <c r="Q81" s="10">
        <v>1</v>
      </c>
      <c r="R81" s="11">
        <f t="shared" si="11"/>
        <v>1</v>
      </c>
      <c r="S81" s="9">
        <f t="shared" si="11"/>
        <v>1300</v>
      </c>
      <c r="T81" s="8">
        <f t="shared" si="12"/>
        <v>1</v>
      </c>
      <c r="U81" s="9">
        <f t="shared" si="12"/>
        <v>1300</v>
      </c>
      <c r="V81" s="9">
        <f t="shared" si="12"/>
        <v>650</v>
      </c>
      <c r="W81" s="9">
        <f t="shared" si="12"/>
        <v>650</v>
      </c>
      <c r="X81" s="9">
        <v>1</v>
      </c>
      <c r="Y81" s="9">
        <v>1300</v>
      </c>
    </row>
    <row r="82" spans="1:59" ht="25.5" x14ac:dyDescent="0.2">
      <c r="A82" s="6">
        <v>36</v>
      </c>
      <c r="B82" s="28" t="s">
        <v>96</v>
      </c>
      <c r="C82" s="29" t="s">
        <v>41</v>
      </c>
      <c r="D82" s="28" t="s">
        <v>97</v>
      </c>
      <c r="E82" s="28" t="s">
        <v>17</v>
      </c>
      <c r="F82" s="28" t="s">
        <v>17</v>
      </c>
      <c r="G82" s="30" t="s">
        <v>34</v>
      </c>
      <c r="H82" s="9">
        <v>1</v>
      </c>
      <c r="I82" s="11">
        <v>49</v>
      </c>
      <c r="J82" s="9"/>
      <c r="K82" s="9">
        <v>1</v>
      </c>
      <c r="L82" s="11">
        <v>49</v>
      </c>
      <c r="M82" s="19">
        <v>49</v>
      </c>
      <c r="N82" s="19"/>
      <c r="O82" s="31" t="s">
        <v>23</v>
      </c>
      <c r="P82" s="23"/>
      <c r="Q82" s="10">
        <v>1</v>
      </c>
      <c r="R82" s="11">
        <f t="shared" si="11"/>
        <v>1</v>
      </c>
      <c r="S82" s="9">
        <f t="shared" si="11"/>
        <v>49</v>
      </c>
      <c r="T82" s="8">
        <f t="shared" si="12"/>
        <v>1</v>
      </c>
      <c r="U82" s="9">
        <f t="shared" si="12"/>
        <v>49</v>
      </c>
      <c r="V82" s="9">
        <f t="shared" si="12"/>
        <v>49</v>
      </c>
      <c r="W82" s="9">
        <f t="shared" si="12"/>
        <v>0</v>
      </c>
      <c r="X82" s="9">
        <v>1</v>
      </c>
      <c r="Y82" s="9">
        <v>49</v>
      </c>
    </row>
    <row r="83" spans="1:59" ht="26.25" thickBot="1" x14ac:dyDescent="0.25">
      <c r="A83" s="6">
        <v>37</v>
      </c>
      <c r="B83" s="28" t="s">
        <v>98</v>
      </c>
      <c r="C83" s="29" t="s">
        <v>83</v>
      </c>
      <c r="D83" s="28" t="s">
        <v>99</v>
      </c>
      <c r="E83" s="28" t="s">
        <v>17</v>
      </c>
      <c r="F83" s="28" t="s">
        <v>17</v>
      </c>
      <c r="G83" s="30" t="s">
        <v>22</v>
      </c>
      <c r="H83" s="9">
        <v>1</v>
      </c>
      <c r="I83" s="11">
        <v>912</v>
      </c>
      <c r="J83" s="9"/>
      <c r="K83" s="9">
        <v>1</v>
      </c>
      <c r="L83" s="11">
        <v>912</v>
      </c>
      <c r="M83" s="19">
        <v>456</v>
      </c>
      <c r="N83" s="19">
        <v>456</v>
      </c>
      <c r="O83" s="31" t="s">
        <v>23</v>
      </c>
      <c r="P83" s="23"/>
      <c r="Q83" s="10">
        <v>1</v>
      </c>
      <c r="R83" s="11">
        <f t="shared" si="11"/>
        <v>1</v>
      </c>
      <c r="S83" s="9">
        <f t="shared" si="11"/>
        <v>912</v>
      </c>
      <c r="T83" s="8">
        <f t="shared" si="12"/>
        <v>1</v>
      </c>
      <c r="U83" s="9">
        <f t="shared" si="12"/>
        <v>912</v>
      </c>
      <c r="V83" s="9">
        <f t="shared" si="12"/>
        <v>456</v>
      </c>
      <c r="W83" s="9">
        <f t="shared" si="12"/>
        <v>456</v>
      </c>
      <c r="X83" s="9">
        <v>1</v>
      </c>
      <c r="Y83" s="9">
        <v>912</v>
      </c>
    </row>
    <row r="84" spans="1:59" ht="26.25" thickBot="1" x14ac:dyDescent="0.25">
      <c r="A84" s="12"/>
      <c r="B84" s="13" t="s">
        <v>67</v>
      </c>
      <c r="C84" s="25" t="s">
        <v>14</v>
      </c>
      <c r="D84" s="25" t="s">
        <v>14</v>
      </c>
      <c r="E84" s="25" t="s">
        <v>14</v>
      </c>
      <c r="F84" s="25" t="s">
        <v>14</v>
      </c>
      <c r="G84" s="21" t="s">
        <v>14</v>
      </c>
      <c r="H84" s="14">
        <f>SUM('Акт приймання передачі'!R76:R83)</f>
        <v>10</v>
      </c>
      <c r="I84" s="15">
        <f>SUM('Акт приймання передачі'!S76:S83)</f>
        <v>3065</v>
      </c>
      <c r="J84" s="15"/>
      <c r="K84" s="16">
        <f>SUM('Акт приймання передачі'!T76:T83)</f>
        <v>10</v>
      </c>
      <c r="L84" s="17">
        <f>SUM('Акт приймання передачі'!U76:U83)</f>
        <v>3065</v>
      </c>
      <c r="M84" s="20">
        <f>SUM('Акт приймання передачі'!V76:V83)</f>
        <v>1580</v>
      </c>
      <c r="N84" s="20">
        <f>SUM('Акт приймання передачі'!W76:W83)</f>
        <v>1485</v>
      </c>
      <c r="O84" s="20"/>
      <c r="P84" s="22" t="s">
        <v>14</v>
      </c>
    </row>
    <row r="85" spans="1:59" ht="15" customHeight="1" thickBot="1" x14ac:dyDescent="0.25">
      <c r="A85" s="27" t="s">
        <v>100</v>
      </c>
      <c r="B85" s="4"/>
      <c r="C85" s="4"/>
      <c r="D85" s="4"/>
      <c r="E85" s="4"/>
      <c r="F85" s="4"/>
      <c r="G85" s="4"/>
      <c r="H85" s="4"/>
      <c r="I85" s="4"/>
      <c r="J85" s="4"/>
      <c r="K85" s="4"/>
      <c r="L85" s="4"/>
      <c r="M85" s="4"/>
      <c r="N85" s="4"/>
      <c r="O85" s="4"/>
      <c r="P85" s="5"/>
    </row>
    <row r="86" spans="1:59" ht="25.5" x14ac:dyDescent="0.2">
      <c r="A86" s="6">
        <v>38</v>
      </c>
      <c r="B86" s="28" t="s">
        <v>101</v>
      </c>
      <c r="C86" s="29" t="s">
        <v>68</v>
      </c>
      <c r="D86" s="28" t="s">
        <v>17</v>
      </c>
      <c r="E86" s="28" t="s">
        <v>17</v>
      </c>
      <c r="F86" s="28" t="s">
        <v>17</v>
      </c>
      <c r="G86" s="30" t="s">
        <v>34</v>
      </c>
      <c r="H86" s="9">
        <v>1</v>
      </c>
      <c r="I86" s="11">
        <v>25</v>
      </c>
      <c r="J86" s="9"/>
      <c r="K86" s="9">
        <v>1</v>
      </c>
      <c r="L86" s="11">
        <v>25</v>
      </c>
      <c r="M86" s="19"/>
      <c r="N86" s="19"/>
      <c r="O86" s="31" t="s">
        <v>17</v>
      </c>
      <c r="P86" s="23"/>
      <c r="Q86" s="10">
        <v>1</v>
      </c>
      <c r="R86" s="11">
        <f t="shared" ref="R86:S88" si="13">H86</f>
        <v>1</v>
      </c>
      <c r="S86" s="9">
        <f t="shared" si="13"/>
        <v>25</v>
      </c>
      <c r="T86" s="8">
        <f t="shared" ref="T86:W88" si="14">K86</f>
        <v>1</v>
      </c>
      <c r="U86" s="9">
        <f t="shared" si="14"/>
        <v>25</v>
      </c>
      <c r="V86" s="9">
        <f t="shared" si="14"/>
        <v>0</v>
      </c>
      <c r="W86" s="9">
        <f t="shared" si="14"/>
        <v>0</v>
      </c>
      <c r="X86" s="9">
        <v>1</v>
      </c>
      <c r="Y86" s="9">
        <v>25</v>
      </c>
    </row>
    <row r="87" spans="1:59" ht="25.5" x14ac:dyDescent="0.2">
      <c r="A87" s="6">
        <v>39</v>
      </c>
      <c r="B87" s="28" t="s">
        <v>70</v>
      </c>
      <c r="C87" s="29" t="s">
        <v>68</v>
      </c>
      <c r="D87" s="28" t="s">
        <v>17</v>
      </c>
      <c r="E87" s="28" t="s">
        <v>17</v>
      </c>
      <c r="F87" s="28" t="s">
        <v>17</v>
      </c>
      <c r="G87" s="30" t="s">
        <v>34</v>
      </c>
      <c r="H87" s="9">
        <v>1</v>
      </c>
      <c r="I87" s="11">
        <v>63.900000000000006</v>
      </c>
      <c r="J87" s="9"/>
      <c r="K87" s="9">
        <v>1</v>
      </c>
      <c r="L87" s="11">
        <v>63.900000000000006</v>
      </c>
      <c r="M87" s="19"/>
      <c r="N87" s="19"/>
      <c r="O87" s="31" t="s">
        <v>17</v>
      </c>
      <c r="P87" s="23"/>
      <c r="Q87" s="10">
        <v>1</v>
      </c>
      <c r="R87" s="11">
        <f t="shared" si="13"/>
        <v>1</v>
      </c>
      <c r="S87" s="9">
        <f t="shared" si="13"/>
        <v>63.900000000000006</v>
      </c>
      <c r="T87" s="8">
        <f t="shared" si="14"/>
        <v>1</v>
      </c>
      <c r="U87" s="9">
        <f t="shared" si="14"/>
        <v>63.900000000000006</v>
      </c>
      <c r="V87" s="9">
        <f t="shared" si="14"/>
        <v>0</v>
      </c>
      <c r="W87" s="9">
        <f t="shared" si="14"/>
        <v>0</v>
      </c>
      <c r="X87" s="9">
        <v>1</v>
      </c>
      <c r="Y87" s="9">
        <v>63.900000000000006</v>
      </c>
    </row>
    <row r="88" spans="1:59" ht="26.25" thickBot="1" x14ac:dyDescent="0.25">
      <c r="A88" s="6">
        <v>40</v>
      </c>
      <c r="B88" s="28" t="s">
        <v>102</v>
      </c>
      <c r="C88" s="29" t="s">
        <v>68</v>
      </c>
      <c r="D88" s="28" t="s">
        <v>17</v>
      </c>
      <c r="E88" s="28" t="s">
        <v>17</v>
      </c>
      <c r="F88" s="28" t="s">
        <v>17</v>
      </c>
      <c r="G88" s="30" t="s">
        <v>34</v>
      </c>
      <c r="H88" s="9">
        <v>3</v>
      </c>
      <c r="I88" s="11">
        <v>24.44</v>
      </c>
      <c r="J88" s="9"/>
      <c r="K88" s="9">
        <v>3</v>
      </c>
      <c r="L88" s="11">
        <v>24.44</v>
      </c>
      <c r="M88" s="19"/>
      <c r="N88" s="19"/>
      <c r="O88" s="31" t="s">
        <v>17</v>
      </c>
      <c r="P88" s="23"/>
      <c r="Q88" s="10">
        <v>1</v>
      </c>
      <c r="R88" s="11">
        <f t="shared" si="13"/>
        <v>3</v>
      </c>
      <c r="S88" s="9">
        <f t="shared" si="13"/>
        <v>24.44</v>
      </c>
      <c r="T88" s="8">
        <f t="shared" si="14"/>
        <v>3</v>
      </c>
      <c r="U88" s="9">
        <f t="shared" si="14"/>
        <v>24.44</v>
      </c>
      <c r="V88" s="9">
        <f t="shared" si="14"/>
        <v>0</v>
      </c>
      <c r="W88" s="9">
        <f t="shared" si="14"/>
        <v>0</v>
      </c>
      <c r="X88" s="9">
        <v>3</v>
      </c>
      <c r="Y88" s="9">
        <v>24.44</v>
      </c>
    </row>
    <row r="89" spans="1:59" ht="13.5" thickBot="1" x14ac:dyDescent="0.25">
      <c r="A89" s="12"/>
      <c r="B89" s="13" t="s">
        <v>627</v>
      </c>
      <c r="C89" s="25" t="s">
        <v>14</v>
      </c>
      <c r="D89" s="25" t="s">
        <v>14</v>
      </c>
      <c r="E89" s="25" t="s">
        <v>14</v>
      </c>
      <c r="F89" s="25" t="s">
        <v>14</v>
      </c>
      <c r="G89" s="21" t="s">
        <v>14</v>
      </c>
      <c r="H89" s="14">
        <f>SUM('Акт приймання передачі'!R85:R88)</f>
        <v>5</v>
      </c>
      <c r="I89" s="15">
        <f>SUM('Акт приймання передачі'!S85:S88)</f>
        <v>113.34</v>
      </c>
      <c r="J89" s="15"/>
      <c r="K89" s="16">
        <f>SUM('Акт приймання передачі'!T85:T88)</f>
        <v>5</v>
      </c>
      <c r="L89" s="17">
        <f>SUM('Акт приймання передачі'!U85:U88)</f>
        <v>113.34</v>
      </c>
      <c r="M89" s="20">
        <f>SUM('Акт приймання передачі'!V85:V88)</f>
        <v>0</v>
      </c>
      <c r="N89" s="20">
        <f>SUM('Акт приймання передачі'!W85:W88)</f>
        <v>0</v>
      </c>
      <c r="O89" s="20"/>
      <c r="P89" s="22" t="s">
        <v>14</v>
      </c>
    </row>
    <row r="90" spans="1:59" s="62" customFormat="1" ht="26.25" thickBot="1" x14ac:dyDescent="0.25">
      <c r="A90" s="52"/>
      <c r="B90" s="53" t="s">
        <v>103</v>
      </c>
      <c r="C90" s="54" t="s">
        <v>14</v>
      </c>
      <c r="D90" s="54" t="s">
        <v>14</v>
      </c>
      <c r="E90" s="54" t="s">
        <v>14</v>
      </c>
      <c r="F90" s="54" t="s">
        <v>14</v>
      </c>
      <c r="G90" s="55" t="s">
        <v>14</v>
      </c>
      <c r="H90" s="56">
        <f>SUM('Акт приймання передачі'!R73:R89)</f>
        <v>16</v>
      </c>
      <c r="I90" s="57">
        <f>SUM('Акт приймання передачі'!S73:S89)</f>
        <v>3678.34</v>
      </c>
      <c r="J90" s="57"/>
      <c r="K90" s="58">
        <f>SUM('Акт приймання передачі'!T73:T89)</f>
        <v>16</v>
      </c>
      <c r="L90" s="59">
        <f>SUM('Акт приймання передачі'!U73:U89)</f>
        <v>3678.34</v>
      </c>
      <c r="M90" s="60">
        <f>SUM('Акт приймання передачі'!V73:V89)</f>
        <v>1580</v>
      </c>
      <c r="N90" s="60">
        <f>SUM('Акт приймання передачі'!W73:W89)</f>
        <v>1985</v>
      </c>
      <c r="O90" s="60"/>
      <c r="P90" s="61" t="s">
        <v>14</v>
      </c>
      <c r="Z90" s="43"/>
      <c r="AA90" s="43"/>
      <c r="AB90" s="99">
        <f>I75+I84+I89</f>
        <v>3678.34</v>
      </c>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row>
    <row r="91" spans="1:59" ht="15" customHeight="1" thickBot="1" x14ac:dyDescent="0.25">
      <c r="A91" s="27" t="s">
        <v>513</v>
      </c>
      <c r="B91" s="4"/>
      <c r="C91" s="4"/>
      <c r="D91" s="4"/>
      <c r="E91" s="4"/>
      <c r="F91" s="4"/>
      <c r="G91" s="4"/>
      <c r="H91" s="4"/>
      <c r="I91" s="4"/>
      <c r="J91" s="4"/>
      <c r="K91" s="4"/>
      <c r="L91" s="4"/>
      <c r="M91" s="4"/>
      <c r="N91" s="4"/>
      <c r="O91" s="4"/>
      <c r="P91" s="5"/>
    </row>
    <row r="92" spans="1:59" ht="39" thickBot="1" x14ac:dyDescent="0.25">
      <c r="A92" s="6">
        <v>41</v>
      </c>
      <c r="B92" s="28" t="s">
        <v>35</v>
      </c>
      <c r="C92" s="29" t="s">
        <v>36</v>
      </c>
      <c r="D92" s="28" t="s">
        <v>104</v>
      </c>
      <c r="E92" s="28" t="s">
        <v>17</v>
      </c>
      <c r="F92" s="28" t="s">
        <v>17</v>
      </c>
      <c r="G92" s="30" t="s">
        <v>34</v>
      </c>
      <c r="H92" s="9">
        <v>1</v>
      </c>
      <c r="I92" s="11">
        <v>120</v>
      </c>
      <c r="J92" s="9"/>
      <c r="K92" s="9">
        <v>1</v>
      </c>
      <c r="L92" s="11">
        <v>120</v>
      </c>
      <c r="M92" s="19">
        <v>60</v>
      </c>
      <c r="N92" s="19">
        <v>60</v>
      </c>
      <c r="O92" s="31" t="s">
        <v>23</v>
      </c>
      <c r="P92" s="23"/>
      <c r="Q92" s="10">
        <v>1</v>
      </c>
      <c r="R92" s="11">
        <f>H92</f>
        <v>1</v>
      </c>
      <c r="S92" s="9">
        <f>I92</f>
        <v>120</v>
      </c>
      <c r="T92" s="8">
        <f>K92</f>
        <v>1</v>
      </c>
      <c r="U92" s="9">
        <f>L92</f>
        <v>120</v>
      </c>
      <c r="V92" s="9">
        <f>M92</f>
        <v>60</v>
      </c>
      <c r="W92" s="9">
        <f>N92</f>
        <v>60</v>
      </c>
      <c r="X92" s="9">
        <v>1</v>
      </c>
      <c r="Y92" s="9">
        <v>120</v>
      </c>
    </row>
    <row r="93" spans="1:59" ht="26.25" thickBot="1" x14ac:dyDescent="0.25">
      <c r="A93" s="12"/>
      <c r="B93" s="13" t="s">
        <v>38</v>
      </c>
      <c r="C93" s="25" t="s">
        <v>14</v>
      </c>
      <c r="D93" s="25" t="s">
        <v>14</v>
      </c>
      <c r="E93" s="25" t="s">
        <v>14</v>
      </c>
      <c r="F93" s="25" t="s">
        <v>14</v>
      </c>
      <c r="G93" s="21" t="s">
        <v>14</v>
      </c>
      <c r="H93" s="14">
        <f>SUM('Акт приймання передачі'!R91:R92)</f>
        <v>1</v>
      </c>
      <c r="I93" s="15">
        <f>SUM('Акт приймання передачі'!S91:S92)</f>
        <v>120</v>
      </c>
      <c r="J93" s="15"/>
      <c r="K93" s="16">
        <f>SUM('Акт приймання передачі'!T91:T92)</f>
        <v>1</v>
      </c>
      <c r="L93" s="17">
        <f>SUM('Акт приймання передачі'!U91:U92)</f>
        <v>120</v>
      </c>
      <c r="M93" s="20">
        <f>SUM('Акт приймання передачі'!V91:V92)</f>
        <v>60</v>
      </c>
      <c r="N93" s="20">
        <f>SUM('Акт приймання передачі'!W91:W92)</f>
        <v>60</v>
      </c>
      <c r="O93" s="20"/>
      <c r="P93" s="22" t="s">
        <v>14</v>
      </c>
    </row>
    <row r="94" spans="1:59" ht="15" customHeight="1" thickBot="1" x14ac:dyDescent="0.25">
      <c r="A94" s="27" t="s">
        <v>105</v>
      </c>
      <c r="B94" s="4"/>
      <c r="C94" s="4"/>
      <c r="D94" s="4"/>
      <c r="E94" s="4"/>
      <c r="F94" s="4"/>
      <c r="G94" s="4"/>
      <c r="H94" s="4"/>
      <c r="I94" s="4"/>
      <c r="J94" s="4"/>
      <c r="K94" s="4"/>
      <c r="L94" s="4"/>
      <c r="M94" s="4"/>
      <c r="N94" s="4"/>
      <c r="O94" s="4"/>
      <c r="P94" s="5"/>
    </row>
    <row r="95" spans="1:59" ht="25.5" x14ac:dyDescent="0.2">
      <c r="A95" s="6">
        <v>42</v>
      </c>
      <c r="B95" s="28" t="s">
        <v>106</v>
      </c>
      <c r="C95" s="29" t="s">
        <v>41</v>
      </c>
      <c r="D95" s="28" t="s">
        <v>107</v>
      </c>
      <c r="E95" s="28" t="s">
        <v>17</v>
      </c>
      <c r="F95" s="28" t="s">
        <v>17</v>
      </c>
      <c r="G95" s="30" t="s">
        <v>22</v>
      </c>
      <c r="H95" s="9">
        <v>1</v>
      </c>
      <c r="I95" s="11">
        <v>11</v>
      </c>
      <c r="J95" s="9"/>
      <c r="K95" s="9">
        <v>1</v>
      </c>
      <c r="L95" s="11">
        <v>11</v>
      </c>
      <c r="M95" s="19">
        <v>11</v>
      </c>
      <c r="N95" s="19"/>
      <c r="O95" s="31" t="s">
        <v>23</v>
      </c>
      <c r="P95" s="23"/>
      <c r="Q95" s="10">
        <v>1</v>
      </c>
      <c r="R95" s="11">
        <f t="shared" ref="R95:R110" si="15">H95</f>
        <v>1</v>
      </c>
      <c r="S95" s="9">
        <f t="shared" ref="S95:S110" si="16">I95</f>
        <v>11</v>
      </c>
      <c r="T95" s="8">
        <f t="shared" ref="T95:T110" si="17">K95</f>
        <v>1</v>
      </c>
      <c r="U95" s="9">
        <f t="shared" ref="U95:U110" si="18">L95</f>
        <v>11</v>
      </c>
      <c r="V95" s="9">
        <f t="shared" ref="V95:V110" si="19">M95</f>
        <v>11</v>
      </c>
      <c r="W95" s="9">
        <f t="shared" ref="W95:W110" si="20">N95</f>
        <v>0</v>
      </c>
      <c r="X95" s="9">
        <v>1</v>
      </c>
      <c r="Y95" s="9">
        <v>11</v>
      </c>
    </row>
    <row r="96" spans="1:59" ht="25.5" x14ac:dyDescent="0.2">
      <c r="A96" s="6">
        <v>43</v>
      </c>
      <c r="B96" s="28" t="s">
        <v>108</v>
      </c>
      <c r="C96" s="29" t="s">
        <v>41</v>
      </c>
      <c r="D96" s="28" t="s">
        <v>109</v>
      </c>
      <c r="E96" s="28" t="s">
        <v>17</v>
      </c>
      <c r="F96" s="28" t="s">
        <v>17</v>
      </c>
      <c r="G96" s="30" t="s">
        <v>22</v>
      </c>
      <c r="H96" s="9">
        <v>1</v>
      </c>
      <c r="I96" s="11">
        <v>28</v>
      </c>
      <c r="J96" s="9"/>
      <c r="K96" s="9">
        <v>1</v>
      </c>
      <c r="L96" s="11">
        <v>28</v>
      </c>
      <c r="M96" s="19">
        <v>28</v>
      </c>
      <c r="N96" s="19"/>
      <c r="O96" s="31" t="s">
        <v>23</v>
      </c>
      <c r="P96" s="23"/>
      <c r="Q96" s="10">
        <v>1</v>
      </c>
      <c r="R96" s="11">
        <f t="shared" si="15"/>
        <v>1</v>
      </c>
      <c r="S96" s="9">
        <f t="shared" si="16"/>
        <v>28</v>
      </c>
      <c r="T96" s="8">
        <f t="shared" si="17"/>
        <v>1</v>
      </c>
      <c r="U96" s="9">
        <f t="shared" si="18"/>
        <v>28</v>
      </c>
      <c r="V96" s="9">
        <f t="shared" si="19"/>
        <v>28</v>
      </c>
      <c r="W96" s="9">
        <f t="shared" si="20"/>
        <v>0</v>
      </c>
      <c r="X96" s="9">
        <v>1</v>
      </c>
      <c r="Y96" s="9">
        <v>28</v>
      </c>
    </row>
    <row r="97" spans="1:25" ht="25.5" x14ac:dyDescent="0.2">
      <c r="A97" s="6">
        <v>44</v>
      </c>
      <c r="B97" s="28" t="s">
        <v>43</v>
      </c>
      <c r="C97" s="29" t="s">
        <v>41</v>
      </c>
      <c r="D97" s="28" t="s">
        <v>110</v>
      </c>
      <c r="E97" s="28" t="s">
        <v>17</v>
      </c>
      <c r="F97" s="28" t="s">
        <v>17</v>
      </c>
      <c r="G97" s="30" t="s">
        <v>22</v>
      </c>
      <c r="H97" s="9">
        <v>1</v>
      </c>
      <c r="I97" s="11">
        <v>98</v>
      </c>
      <c r="J97" s="9"/>
      <c r="K97" s="9">
        <v>1</v>
      </c>
      <c r="L97" s="11">
        <v>98</v>
      </c>
      <c r="M97" s="19">
        <v>49</v>
      </c>
      <c r="N97" s="19">
        <v>49</v>
      </c>
      <c r="O97" s="31" t="s">
        <v>23</v>
      </c>
      <c r="P97" s="23"/>
      <c r="Q97" s="10">
        <v>1</v>
      </c>
      <c r="R97" s="11">
        <f t="shared" si="15"/>
        <v>1</v>
      </c>
      <c r="S97" s="9">
        <f t="shared" si="16"/>
        <v>98</v>
      </c>
      <c r="T97" s="8">
        <f t="shared" si="17"/>
        <v>1</v>
      </c>
      <c r="U97" s="9">
        <f t="shared" si="18"/>
        <v>98</v>
      </c>
      <c r="V97" s="9">
        <f t="shared" si="19"/>
        <v>49</v>
      </c>
      <c r="W97" s="9">
        <f t="shared" si="20"/>
        <v>49</v>
      </c>
      <c r="X97" s="9">
        <v>1</v>
      </c>
      <c r="Y97" s="9">
        <v>98</v>
      </c>
    </row>
    <row r="98" spans="1:25" ht="25.5" x14ac:dyDescent="0.2">
      <c r="A98" s="6">
        <v>45</v>
      </c>
      <c r="B98" s="28" t="s">
        <v>111</v>
      </c>
      <c r="C98" s="29" t="s">
        <v>41</v>
      </c>
      <c r="D98" s="28" t="s">
        <v>112</v>
      </c>
      <c r="E98" s="28" t="s">
        <v>17</v>
      </c>
      <c r="F98" s="28" t="s">
        <v>17</v>
      </c>
      <c r="G98" s="30" t="s">
        <v>34</v>
      </c>
      <c r="H98" s="9">
        <v>1</v>
      </c>
      <c r="I98" s="11">
        <v>62</v>
      </c>
      <c r="J98" s="9"/>
      <c r="K98" s="9">
        <v>1</v>
      </c>
      <c r="L98" s="11">
        <v>62</v>
      </c>
      <c r="M98" s="19">
        <v>62</v>
      </c>
      <c r="N98" s="19"/>
      <c r="O98" s="31" t="s">
        <v>23</v>
      </c>
      <c r="P98" s="23"/>
      <c r="Q98" s="10">
        <v>1</v>
      </c>
      <c r="R98" s="11">
        <f t="shared" si="15"/>
        <v>1</v>
      </c>
      <c r="S98" s="9">
        <f t="shared" si="16"/>
        <v>62</v>
      </c>
      <c r="T98" s="8">
        <f t="shared" si="17"/>
        <v>1</v>
      </c>
      <c r="U98" s="9">
        <f t="shared" si="18"/>
        <v>62</v>
      </c>
      <c r="V98" s="9">
        <f t="shared" si="19"/>
        <v>62</v>
      </c>
      <c r="W98" s="9">
        <f t="shared" si="20"/>
        <v>0</v>
      </c>
      <c r="X98" s="9">
        <v>1</v>
      </c>
      <c r="Y98" s="9">
        <v>62</v>
      </c>
    </row>
    <row r="99" spans="1:25" ht="25.5" x14ac:dyDescent="0.2">
      <c r="A99" s="6">
        <v>46</v>
      </c>
      <c r="B99" s="28" t="s">
        <v>113</v>
      </c>
      <c r="C99" s="29" t="s">
        <v>41</v>
      </c>
      <c r="D99" s="28" t="s">
        <v>114</v>
      </c>
      <c r="E99" s="28" t="s">
        <v>17</v>
      </c>
      <c r="F99" s="28" t="s">
        <v>17</v>
      </c>
      <c r="G99" s="30" t="s">
        <v>34</v>
      </c>
      <c r="H99" s="9">
        <v>3</v>
      </c>
      <c r="I99" s="11">
        <v>30</v>
      </c>
      <c r="J99" s="9"/>
      <c r="K99" s="9">
        <v>3</v>
      </c>
      <c r="L99" s="11">
        <v>30</v>
      </c>
      <c r="M99" s="19">
        <v>30</v>
      </c>
      <c r="N99" s="19"/>
      <c r="O99" s="31" t="s">
        <v>23</v>
      </c>
      <c r="P99" s="23"/>
      <c r="Q99" s="10">
        <v>1</v>
      </c>
      <c r="R99" s="11">
        <f t="shared" si="15"/>
        <v>3</v>
      </c>
      <c r="S99" s="9">
        <f t="shared" si="16"/>
        <v>30</v>
      </c>
      <c r="T99" s="8">
        <f t="shared" si="17"/>
        <v>3</v>
      </c>
      <c r="U99" s="9">
        <f t="shared" si="18"/>
        <v>30</v>
      </c>
      <c r="V99" s="9">
        <f t="shared" si="19"/>
        <v>30</v>
      </c>
      <c r="W99" s="9">
        <f t="shared" si="20"/>
        <v>0</v>
      </c>
      <c r="X99" s="9">
        <v>3</v>
      </c>
      <c r="Y99" s="9">
        <v>30</v>
      </c>
    </row>
    <row r="100" spans="1:25" ht="25.5" x14ac:dyDescent="0.2">
      <c r="A100" s="6">
        <v>47</v>
      </c>
      <c r="B100" s="28" t="s">
        <v>115</v>
      </c>
      <c r="C100" s="29" t="s">
        <v>41</v>
      </c>
      <c r="D100" s="28" t="s">
        <v>116</v>
      </c>
      <c r="E100" s="28" t="s">
        <v>17</v>
      </c>
      <c r="F100" s="28" t="s">
        <v>17</v>
      </c>
      <c r="G100" s="30" t="s">
        <v>22</v>
      </c>
      <c r="H100" s="9">
        <v>1</v>
      </c>
      <c r="I100" s="11">
        <v>29</v>
      </c>
      <c r="J100" s="9"/>
      <c r="K100" s="9">
        <v>1</v>
      </c>
      <c r="L100" s="11">
        <v>29</v>
      </c>
      <c r="M100" s="19">
        <v>29</v>
      </c>
      <c r="N100" s="19"/>
      <c r="O100" s="31" t="s">
        <v>23</v>
      </c>
      <c r="P100" s="23"/>
      <c r="Q100" s="10">
        <v>1</v>
      </c>
      <c r="R100" s="11">
        <f t="shared" si="15"/>
        <v>1</v>
      </c>
      <c r="S100" s="9">
        <f t="shared" si="16"/>
        <v>29</v>
      </c>
      <c r="T100" s="8">
        <f t="shared" si="17"/>
        <v>1</v>
      </c>
      <c r="U100" s="9">
        <f t="shared" si="18"/>
        <v>29</v>
      </c>
      <c r="V100" s="9">
        <f t="shared" si="19"/>
        <v>29</v>
      </c>
      <c r="W100" s="9">
        <f t="shared" si="20"/>
        <v>0</v>
      </c>
      <c r="X100" s="9">
        <v>1</v>
      </c>
      <c r="Y100" s="9">
        <v>29</v>
      </c>
    </row>
    <row r="101" spans="1:25" ht="25.5" x14ac:dyDescent="0.2">
      <c r="A101" s="6">
        <v>48</v>
      </c>
      <c r="B101" s="28" t="s">
        <v>117</v>
      </c>
      <c r="C101" s="29" t="s">
        <v>41</v>
      </c>
      <c r="D101" s="28" t="s">
        <v>118</v>
      </c>
      <c r="E101" s="28" t="s">
        <v>17</v>
      </c>
      <c r="F101" s="28" t="s">
        <v>17</v>
      </c>
      <c r="G101" s="30" t="s">
        <v>34</v>
      </c>
      <c r="H101" s="9">
        <v>2</v>
      </c>
      <c r="I101" s="11">
        <v>82</v>
      </c>
      <c r="J101" s="9"/>
      <c r="K101" s="9">
        <v>2</v>
      </c>
      <c r="L101" s="11">
        <v>82</v>
      </c>
      <c r="M101" s="19">
        <v>82</v>
      </c>
      <c r="N101" s="19"/>
      <c r="O101" s="31" t="s">
        <v>23</v>
      </c>
      <c r="P101" s="23"/>
      <c r="Q101" s="10">
        <v>1</v>
      </c>
      <c r="R101" s="11">
        <f t="shared" si="15"/>
        <v>2</v>
      </c>
      <c r="S101" s="9">
        <f t="shared" si="16"/>
        <v>82</v>
      </c>
      <c r="T101" s="8">
        <f t="shared" si="17"/>
        <v>2</v>
      </c>
      <c r="U101" s="9">
        <f t="shared" si="18"/>
        <v>82</v>
      </c>
      <c r="V101" s="9">
        <f t="shared" si="19"/>
        <v>82</v>
      </c>
      <c r="W101" s="9">
        <f t="shared" si="20"/>
        <v>0</v>
      </c>
      <c r="X101" s="9">
        <v>2</v>
      </c>
      <c r="Y101" s="9">
        <v>82</v>
      </c>
    </row>
    <row r="102" spans="1:25" ht="25.5" x14ac:dyDescent="0.2">
      <c r="A102" s="6">
        <v>49</v>
      </c>
      <c r="B102" s="28" t="s">
        <v>49</v>
      </c>
      <c r="C102" s="29" t="s">
        <v>41</v>
      </c>
      <c r="D102" s="28" t="s">
        <v>50</v>
      </c>
      <c r="E102" s="28" t="s">
        <v>17</v>
      </c>
      <c r="F102" s="28" t="s">
        <v>17</v>
      </c>
      <c r="G102" s="30" t="s">
        <v>22</v>
      </c>
      <c r="H102" s="9">
        <v>3</v>
      </c>
      <c r="I102" s="11">
        <v>138</v>
      </c>
      <c r="J102" s="9"/>
      <c r="K102" s="9">
        <v>3</v>
      </c>
      <c r="L102" s="11">
        <v>138</v>
      </c>
      <c r="M102" s="19">
        <v>138</v>
      </c>
      <c r="N102" s="19"/>
      <c r="O102" s="31" t="s">
        <v>23</v>
      </c>
      <c r="P102" s="23"/>
      <c r="Q102" s="10">
        <v>1</v>
      </c>
      <c r="R102" s="11">
        <f t="shared" si="15"/>
        <v>3</v>
      </c>
      <c r="S102" s="9">
        <f t="shared" si="16"/>
        <v>138</v>
      </c>
      <c r="T102" s="8">
        <f t="shared" si="17"/>
        <v>3</v>
      </c>
      <c r="U102" s="9">
        <f t="shared" si="18"/>
        <v>138</v>
      </c>
      <c r="V102" s="9">
        <f t="shared" si="19"/>
        <v>138</v>
      </c>
      <c r="W102" s="9">
        <f t="shared" si="20"/>
        <v>0</v>
      </c>
      <c r="X102" s="9">
        <v>3</v>
      </c>
      <c r="Y102" s="9">
        <v>138</v>
      </c>
    </row>
    <row r="103" spans="1:25" ht="25.5" x14ac:dyDescent="0.2">
      <c r="A103" s="6">
        <v>50</v>
      </c>
      <c r="B103" s="28" t="s">
        <v>119</v>
      </c>
      <c r="C103" s="29" t="s">
        <v>41</v>
      </c>
      <c r="D103" s="28" t="s">
        <v>120</v>
      </c>
      <c r="E103" s="28" t="s">
        <v>17</v>
      </c>
      <c r="F103" s="28" t="s">
        <v>17</v>
      </c>
      <c r="G103" s="30" t="s">
        <v>22</v>
      </c>
      <c r="H103" s="9">
        <v>1</v>
      </c>
      <c r="I103" s="11">
        <v>46</v>
      </c>
      <c r="J103" s="9"/>
      <c r="K103" s="9">
        <v>1</v>
      </c>
      <c r="L103" s="11">
        <v>46</v>
      </c>
      <c r="M103" s="19">
        <v>46</v>
      </c>
      <c r="N103" s="19"/>
      <c r="O103" s="31" t="s">
        <v>23</v>
      </c>
      <c r="P103" s="23"/>
      <c r="Q103" s="10">
        <v>1</v>
      </c>
      <c r="R103" s="11">
        <f t="shared" si="15"/>
        <v>1</v>
      </c>
      <c r="S103" s="9">
        <f t="shared" si="16"/>
        <v>46</v>
      </c>
      <c r="T103" s="8">
        <f t="shared" si="17"/>
        <v>1</v>
      </c>
      <c r="U103" s="9">
        <f t="shared" si="18"/>
        <v>46</v>
      </c>
      <c r="V103" s="9">
        <f t="shared" si="19"/>
        <v>46</v>
      </c>
      <c r="W103" s="9">
        <f t="shared" si="20"/>
        <v>0</v>
      </c>
      <c r="X103" s="9">
        <v>1</v>
      </c>
      <c r="Y103" s="9">
        <v>46</v>
      </c>
    </row>
    <row r="104" spans="1:25" ht="25.5" x14ac:dyDescent="0.2">
      <c r="A104" s="6">
        <v>51</v>
      </c>
      <c r="B104" s="28" t="s">
        <v>121</v>
      </c>
      <c r="C104" s="29" t="s">
        <v>41</v>
      </c>
      <c r="D104" s="28" t="s">
        <v>122</v>
      </c>
      <c r="E104" s="28" t="s">
        <v>17</v>
      </c>
      <c r="F104" s="28" t="s">
        <v>17</v>
      </c>
      <c r="G104" s="30" t="s">
        <v>22</v>
      </c>
      <c r="H104" s="135">
        <v>3</v>
      </c>
      <c r="I104" s="137">
        <v>16</v>
      </c>
      <c r="J104" s="9"/>
      <c r="K104" s="135">
        <v>3</v>
      </c>
      <c r="L104" s="137">
        <v>16</v>
      </c>
      <c r="M104" s="19">
        <v>6</v>
      </c>
      <c r="N104" s="19"/>
      <c r="O104" s="31" t="s">
        <v>23</v>
      </c>
      <c r="P104" s="23"/>
      <c r="Q104" s="10">
        <v>1</v>
      </c>
      <c r="R104" s="11">
        <f t="shared" si="15"/>
        <v>3</v>
      </c>
      <c r="S104" s="9">
        <f t="shared" si="16"/>
        <v>16</v>
      </c>
      <c r="T104" s="8">
        <f t="shared" si="17"/>
        <v>3</v>
      </c>
      <c r="U104" s="9">
        <f t="shared" si="18"/>
        <v>16</v>
      </c>
      <c r="V104" s="9">
        <f t="shared" si="19"/>
        <v>6</v>
      </c>
      <c r="W104" s="9">
        <f t="shared" si="20"/>
        <v>0</v>
      </c>
      <c r="X104" s="9">
        <v>1</v>
      </c>
      <c r="Y104" s="9">
        <v>5.333333333333333</v>
      </c>
    </row>
    <row r="105" spans="1:25" ht="25.5" x14ac:dyDescent="0.2">
      <c r="A105" s="6">
        <v>52</v>
      </c>
      <c r="B105" s="28" t="s">
        <v>121</v>
      </c>
      <c r="C105" s="29" t="s">
        <v>41</v>
      </c>
      <c r="D105" s="28" t="s">
        <v>123</v>
      </c>
      <c r="E105" s="28" t="s">
        <v>17</v>
      </c>
      <c r="F105" s="28" t="s">
        <v>17</v>
      </c>
      <c r="G105" s="30" t="s">
        <v>22</v>
      </c>
      <c r="H105" s="136"/>
      <c r="I105" s="136"/>
      <c r="J105" s="9"/>
      <c r="K105" s="136"/>
      <c r="L105" s="136"/>
      <c r="M105" s="19">
        <v>10</v>
      </c>
      <c r="N105" s="19"/>
      <c r="O105" s="31" t="s">
        <v>23</v>
      </c>
      <c r="P105" s="23"/>
      <c r="Q105" s="10">
        <v>1</v>
      </c>
      <c r="R105" s="11">
        <f t="shared" si="15"/>
        <v>0</v>
      </c>
      <c r="S105" s="9">
        <f t="shared" si="16"/>
        <v>0</v>
      </c>
      <c r="T105" s="8">
        <f t="shared" si="17"/>
        <v>0</v>
      </c>
      <c r="U105" s="9">
        <f t="shared" si="18"/>
        <v>0</v>
      </c>
      <c r="V105" s="9">
        <f t="shared" si="19"/>
        <v>10</v>
      </c>
      <c r="W105" s="9">
        <f t="shared" si="20"/>
        <v>0</v>
      </c>
      <c r="X105" s="9">
        <v>2</v>
      </c>
      <c r="Y105" s="9">
        <v>10.666666666666666</v>
      </c>
    </row>
    <row r="106" spans="1:25" ht="25.5" x14ac:dyDescent="0.2">
      <c r="A106" s="6">
        <v>53</v>
      </c>
      <c r="B106" s="28" t="s">
        <v>124</v>
      </c>
      <c r="C106" s="29" t="s">
        <v>41</v>
      </c>
      <c r="D106" s="28" t="s">
        <v>125</v>
      </c>
      <c r="E106" s="28" t="s">
        <v>17</v>
      </c>
      <c r="F106" s="28" t="s">
        <v>17</v>
      </c>
      <c r="G106" s="30" t="s">
        <v>22</v>
      </c>
      <c r="H106" s="135">
        <v>2</v>
      </c>
      <c r="I106" s="137">
        <v>14</v>
      </c>
      <c r="J106" s="9"/>
      <c r="K106" s="135">
        <v>2</v>
      </c>
      <c r="L106" s="137">
        <v>14</v>
      </c>
      <c r="M106" s="19">
        <v>7</v>
      </c>
      <c r="N106" s="19"/>
      <c r="O106" s="31" t="s">
        <v>23</v>
      </c>
      <c r="P106" s="23"/>
      <c r="Q106" s="10">
        <v>1</v>
      </c>
      <c r="R106" s="11">
        <f t="shared" si="15"/>
        <v>2</v>
      </c>
      <c r="S106" s="9">
        <f t="shared" si="16"/>
        <v>14</v>
      </c>
      <c r="T106" s="8">
        <f t="shared" si="17"/>
        <v>2</v>
      </c>
      <c r="U106" s="9">
        <f t="shared" si="18"/>
        <v>14</v>
      </c>
      <c r="V106" s="9">
        <f t="shared" si="19"/>
        <v>7</v>
      </c>
      <c r="W106" s="9">
        <f t="shared" si="20"/>
        <v>0</v>
      </c>
      <c r="X106" s="9">
        <v>1</v>
      </c>
      <c r="Y106" s="9">
        <v>7</v>
      </c>
    </row>
    <row r="107" spans="1:25" ht="25.5" x14ac:dyDescent="0.2">
      <c r="A107" s="6">
        <v>54</v>
      </c>
      <c r="B107" s="28" t="s">
        <v>124</v>
      </c>
      <c r="C107" s="29" t="s">
        <v>41</v>
      </c>
      <c r="D107" s="28" t="s">
        <v>126</v>
      </c>
      <c r="E107" s="28" t="s">
        <v>17</v>
      </c>
      <c r="F107" s="28" t="s">
        <v>17</v>
      </c>
      <c r="G107" s="30" t="s">
        <v>22</v>
      </c>
      <c r="H107" s="136"/>
      <c r="I107" s="136"/>
      <c r="J107" s="9"/>
      <c r="K107" s="136"/>
      <c r="L107" s="136"/>
      <c r="M107" s="19">
        <v>7</v>
      </c>
      <c r="N107" s="19"/>
      <c r="O107" s="31" t="s">
        <v>23</v>
      </c>
      <c r="P107" s="23"/>
      <c r="Q107" s="10">
        <v>1</v>
      </c>
      <c r="R107" s="11">
        <f t="shared" si="15"/>
        <v>0</v>
      </c>
      <c r="S107" s="9">
        <f t="shared" si="16"/>
        <v>0</v>
      </c>
      <c r="T107" s="8">
        <f t="shared" si="17"/>
        <v>0</v>
      </c>
      <c r="U107" s="9">
        <f t="shared" si="18"/>
        <v>0</v>
      </c>
      <c r="V107" s="9">
        <f t="shared" si="19"/>
        <v>7</v>
      </c>
      <c r="W107" s="9">
        <f t="shared" si="20"/>
        <v>0</v>
      </c>
      <c r="X107" s="9">
        <v>1</v>
      </c>
      <c r="Y107" s="9">
        <v>7</v>
      </c>
    </row>
    <row r="108" spans="1:25" ht="25.5" x14ac:dyDescent="0.2">
      <c r="A108" s="6">
        <v>55</v>
      </c>
      <c r="B108" s="28" t="s">
        <v>127</v>
      </c>
      <c r="C108" s="29" t="s">
        <v>41</v>
      </c>
      <c r="D108" s="28" t="s">
        <v>128</v>
      </c>
      <c r="E108" s="28" t="s">
        <v>17</v>
      </c>
      <c r="F108" s="28" t="s">
        <v>17</v>
      </c>
      <c r="G108" s="30" t="s">
        <v>22</v>
      </c>
      <c r="H108" s="9">
        <v>1</v>
      </c>
      <c r="I108" s="11">
        <v>33</v>
      </c>
      <c r="J108" s="9"/>
      <c r="K108" s="9">
        <v>1</v>
      </c>
      <c r="L108" s="11">
        <v>33</v>
      </c>
      <c r="M108" s="19">
        <v>33</v>
      </c>
      <c r="N108" s="19"/>
      <c r="O108" s="31" t="s">
        <v>23</v>
      </c>
      <c r="P108" s="23"/>
      <c r="Q108" s="10">
        <v>1</v>
      </c>
      <c r="R108" s="11">
        <f t="shared" si="15"/>
        <v>1</v>
      </c>
      <c r="S108" s="9">
        <f t="shared" si="16"/>
        <v>33</v>
      </c>
      <c r="T108" s="8">
        <f t="shared" si="17"/>
        <v>1</v>
      </c>
      <c r="U108" s="9">
        <f t="shared" si="18"/>
        <v>33</v>
      </c>
      <c r="V108" s="9">
        <f t="shared" si="19"/>
        <v>33</v>
      </c>
      <c r="W108" s="9">
        <f t="shared" si="20"/>
        <v>0</v>
      </c>
      <c r="X108" s="9">
        <v>1</v>
      </c>
      <c r="Y108" s="9">
        <v>33</v>
      </c>
    </row>
    <row r="109" spans="1:25" ht="25.5" x14ac:dyDescent="0.2">
      <c r="A109" s="6">
        <v>56</v>
      </c>
      <c r="B109" s="28" t="s">
        <v>129</v>
      </c>
      <c r="C109" s="29" t="s">
        <v>41</v>
      </c>
      <c r="D109" s="28" t="s">
        <v>130</v>
      </c>
      <c r="E109" s="28" t="s">
        <v>17</v>
      </c>
      <c r="F109" s="28" t="s">
        <v>17</v>
      </c>
      <c r="G109" s="30" t="s">
        <v>22</v>
      </c>
      <c r="H109" s="135">
        <v>3</v>
      </c>
      <c r="I109" s="137">
        <v>175</v>
      </c>
      <c r="J109" s="9"/>
      <c r="K109" s="135">
        <v>3</v>
      </c>
      <c r="L109" s="137">
        <v>175</v>
      </c>
      <c r="M109" s="19">
        <v>108</v>
      </c>
      <c r="N109" s="19"/>
      <c r="O109" s="31" t="s">
        <v>23</v>
      </c>
      <c r="P109" s="23"/>
      <c r="Q109" s="10">
        <v>1</v>
      </c>
      <c r="R109" s="11">
        <f t="shared" si="15"/>
        <v>3</v>
      </c>
      <c r="S109" s="9">
        <f t="shared" si="16"/>
        <v>175</v>
      </c>
      <c r="T109" s="8">
        <f t="shared" si="17"/>
        <v>3</v>
      </c>
      <c r="U109" s="9">
        <f t="shared" si="18"/>
        <v>175</v>
      </c>
      <c r="V109" s="9">
        <f t="shared" si="19"/>
        <v>108</v>
      </c>
      <c r="W109" s="9">
        <f t="shared" si="20"/>
        <v>0</v>
      </c>
      <c r="X109" s="9">
        <v>2</v>
      </c>
      <c r="Y109" s="9">
        <v>116.66666666666667</v>
      </c>
    </row>
    <row r="110" spans="1:25" ht="26.25" thickBot="1" x14ac:dyDescent="0.25">
      <c r="A110" s="6">
        <v>57</v>
      </c>
      <c r="B110" s="28" t="s">
        <v>129</v>
      </c>
      <c r="C110" s="29" t="s">
        <v>41</v>
      </c>
      <c r="D110" s="28" t="s">
        <v>131</v>
      </c>
      <c r="E110" s="28" t="s">
        <v>17</v>
      </c>
      <c r="F110" s="28" t="s">
        <v>17</v>
      </c>
      <c r="G110" s="30" t="s">
        <v>22</v>
      </c>
      <c r="H110" s="138"/>
      <c r="I110" s="138"/>
      <c r="J110" s="9"/>
      <c r="K110" s="138"/>
      <c r="L110" s="138"/>
      <c r="M110" s="19">
        <v>67</v>
      </c>
      <c r="N110" s="19"/>
      <c r="O110" s="31" t="s">
        <v>23</v>
      </c>
      <c r="P110" s="23"/>
      <c r="Q110" s="10">
        <v>1</v>
      </c>
      <c r="R110" s="11">
        <f t="shared" si="15"/>
        <v>0</v>
      </c>
      <c r="S110" s="9">
        <f t="shared" si="16"/>
        <v>0</v>
      </c>
      <c r="T110" s="8">
        <f t="shared" si="17"/>
        <v>0</v>
      </c>
      <c r="U110" s="9">
        <f t="shared" si="18"/>
        <v>0</v>
      </c>
      <c r="V110" s="9">
        <f t="shared" si="19"/>
        <v>67</v>
      </c>
      <c r="W110" s="9">
        <f t="shared" si="20"/>
        <v>0</v>
      </c>
      <c r="X110" s="9">
        <v>1</v>
      </c>
      <c r="Y110" s="9">
        <v>58.333333333333336</v>
      </c>
    </row>
    <row r="111" spans="1:25" ht="26.25" thickBot="1" x14ac:dyDescent="0.25">
      <c r="A111" s="12"/>
      <c r="B111" s="13" t="s">
        <v>67</v>
      </c>
      <c r="C111" s="25" t="s">
        <v>14</v>
      </c>
      <c r="D111" s="25" t="s">
        <v>14</v>
      </c>
      <c r="E111" s="25" t="s">
        <v>14</v>
      </c>
      <c r="F111" s="25" t="s">
        <v>14</v>
      </c>
      <c r="G111" s="21" t="s">
        <v>14</v>
      </c>
      <c r="H111" s="14">
        <f>SUM('Акт приймання передачі'!R94:R110)</f>
        <v>23</v>
      </c>
      <c r="I111" s="15">
        <f>SUM('Акт приймання передачі'!S94:S110)</f>
        <v>762</v>
      </c>
      <c r="J111" s="15"/>
      <c r="K111" s="16">
        <f>SUM('Акт приймання передачі'!T94:T110)</f>
        <v>23</v>
      </c>
      <c r="L111" s="17">
        <f>SUM('Акт приймання передачі'!U94:U110)</f>
        <v>762</v>
      </c>
      <c r="M111" s="20">
        <f>SUM('Акт приймання передачі'!V94:V110)</f>
        <v>713</v>
      </c>
      <c r="N111" s="20">
        <f>SUM('Акт приймання передачі'!W94:W110)</f>
        <v>49</v>
      </c>
      <c r="O111" s="20"/>
      <c r="P111" s="22" t="s">
        <v>14</v>
      </c>
    </row>
    <row r="112" spans="1:25" ht="15" customHeight="1" thickBot="1" x14ac:dyDescent="0.25">
      <c r="A112" s="27" t="s">
        <v>631</v>
      </c>
      <c r="B112" s="4"/>
      <c r="C112" s="4"/>
      <c r="D112" s="4"/>
      <c r="E112" s="4"/>
      <c r="F112" s="4"/>
      <c r="G112" s="4"/>
      <c r="H112" s="4"/>
      <c r="I112" s="4"/>
      <c r="J112" s="4"/>
      <c r="K112" s="4"/>
      <c r="L112" s="4"/>
      <c r="M112" s="4"/>
      <c r="N112" s="4"/>
      <c r="O112" s="4"/>
      <c r="P112" s="5"/>
    </row>
    <row r="113" spans="1:59" ht="25.5" x14ac:dyDescent="0.2">
      <c r="A113" s="6">
        <v>58</v>
      </c>
      <c r="B113" s="28" t="s">
        <v>132</v>
      </c>
      <c r="C113" s="29" t="s">
        <v>68</v>
      </c>
      <c r="D113" s="28" t="s">
        <v>17</v>
      </c>
      <c r="E113" s="28" t="s">
        <v>17</v>
      </c>
      <c r="F113" s="28" t="s">
        <v>17</v>
      </c>
      <c r="G113" s="30" t="s">
        <v>34</v>
      </c>
      <c r="H113" s="9">
        <v>1</v>
      </c>
      <c r="I113" s="11">
        <v>21</v>
      </c>
      <c r="J113" s="9"/>
      <c r="K113" s="9">
        <v>1</v>
      </c>
      <c r="L113" s="11">
        <v>21</v>
      </c>
      <c r="M113" s="19"/>
      <c r="N113" s="19"/>
      <c r="O113" s="31" t="s">
        <v>17</v>
      </c>
      <c r="P113" s="23"/>
      <c r="Q113" s="10">
        <v>1</v>
      </c>
      <c r="R113" s="11">
        <f>H113</f>
        <v>1</v>
      </c>
      <c r="S113" s="9">
        <f>I113</f>
        <v>21</v>
      </c>
      <c r="T113" s="8">
        <f t="shared" ref="T113:W114" si="21">K113</f>
        <v>1</v>
      </c>
      <c r="U113" s="9">
        <f t="shared" si="21"/>
        <v>21</v>
      </c>
      <c r="V113" s="9">
        <f t="shared" si="21"/>
        <v>0</v>
      </c>
      <c r="W113" s="9">
        <f t="shared" si="21"/>
        <v>0</v>
      </c>
      <c r="X113" s="9">
        <v>1</v>
      </c>
      <c r="Y113" s="9">
        <v>21</v>
      </c>
    </row>
    <row r="114" spans="1:59" ht="26.25" thickBot="1" x14ac:dyDescent="0.25">
      <c r="A114" s="6">
        <v>59</v>
      </c>
      <c r="B114" s="28" t="s">
        <v>69</v>
      </c>
      <c r="C114" s="29" t="s">
        <v>68</v>
      </c>
      <c r="D114" s="28" t="s">
        <v>17</v>
      </c>
      <c r="E114" s="28" t="s">
        <v>17</v>
      </c>
      <c r="F114" s="28" t="s">
        <v>17</v>
      </c>
      <c r="G114" s="30" t="s">
        <v>22</v>
      </c>
      <c r="H114" s="9">
        <v>1</v>
      </c>
      <c r="I114" s="11">
        <v>52.400000000000006</v>
      </c>
      <c r="J114" s="9"/>
      <c r="K114" s="9">
        <v>1</v>
      </c>
      <c r="L114" s="11">
        <v>52.400000000000006</v>
      </c>
      <c r="M114" s="19"/>
      <c r="N114" s="19"/>
      <c r="O114" s="31" t="s">
        <v>17</v>
      </c>
      <c r="P114" s="23"/>
      <c r="Q114" s="10">
        <v>1</v>
      </c>
      <c r="R114" s="11">
        <f>H114</f>
        <v>1</v>
      </c>
      <c r="S114" s="9">
        <f>I114</f>
        <v>52.400000000000006</v>
      </c>
      <c r="T114" s="8">
        <f t="shared" si="21"/>
        <v>1</v>
      </c>
      <c r="U114" s="9">
        <f t="shared" si="21"/>
        <v>52.400000000000006</v>
      </c>
      <c r="V114" s="9">
        <f t="shared" si="21"/>
        <v>0</v>
      </c>
      <c r="W114" s="9">
        <f t="shared" si="21"/>
        <v>0</v>
      </c>
      <c r="X114" s="9">
        <v>1</v>
      </c>
      <c r="Y114" s="9">
        <v>52.400000000000006</v>
      </c>
    </row>
    <row r="115" spans="1:59" ht="13.5" thickBot="1" x14ac:dyDescent="0.25">
      <c r="A115" s="12"/>
      <c r="B115" s="13" t="s">
        <v>627</v>
      </c>
      <c r="C115" s="25" t="s">
        <v>14</v>
      </c>
      <c r="D115" s="25" t="s">
        <v>14</v>
      </c>
      <c r="E115" s="25" t="s">
        <v>14</v>
      </c>
      <c r="F115" s="25" t="s">
        <v>14</v>
      </c>
      <c r="G115" s="21" t="s">
        <v>14</v>
      </c>
      <c r="H115" s="14">
        <f>SUM('Акт приймання передачі'!R112:R114)</f>
        <v>2</v>
      </c>
      <c r="I115" s="15">
        <f>SUM('Акт приймання передачі'!S112:S114)</f>
        <v>73.400000000000006</v>
      </c>
      <c r="J115" s="15"/>
      <c r="K115" s="16">
        <f>SUM('Акт приймання передачі'!T112:T114)</f>
        <v>2</v>
      </c>
      <c r="L115" s="17">
        <f>SUM('Акт приймання передачі'!U112:U114)</f>
        <v>73.400000000000006</v>
      </c>
      <c r="M115" s="20">
        <f>SUM('Акт приймання передачі'!V112:V114)</f>
        <v>0</v>
      </c>
      <c r="N115" s="20">
        <f>SUM('Акт приймання передачі'!W112:W114)</f>
        <v>0</v>
      </c>
      <c r="O115" s="20"/>
      <c r="P115" s="22" t="s">
        <v>14</v>
      </c>
    </row>
    <row r="116" spans="1:59" ht="15" customHeight="1" thickBot="1" x14ac:dyDescent="0.25">
      <c r="A116" s="27" t="s">
        <v>133</v>
      </c>
      <c r="B116" s="4"/>
      <c r="C116" s="4"/>
      <c r="D116" s="4"/>
      <c r="E116" s="4"/>
      <c r="F116" s="4"/>
      <c r="G116" s="4"/>
      <c r="H116" s="4"/>
      <c r="I116" s="4"/>
      <c r="J116" s="4"/>
      <c r="K116" s="4"/>
      <c r="L116" s="4"/>
      <c r="M116" s="4"/>
      <c r="N116" s="4"/>
      <c r="O116" s="4"/>
      <c r="P116" s="5"/>
    </row>
    <row r="117" spans="1:59" ht="26.25" thickBot="1" x14ac:dyDescent="0.25">
      <c r="A117" s="6">
        <v>60</v>
      </c>
      <c r="B117" s="28" t="s">
        <v>134</v>
      </c>
      <c r="C117" s="29" t="s">
        <v>68</v>
      </c>
      <c r="D117" s="28" t="s">
        <v>17</v>
      </c>
      <c r="E117" s="28" t="s">
        <v>17</v>
      </c>
      <c r="F117" s="28" t="s">
        <v>17</v>
      </c>
      <c r="G117" s="30" t="s">
        <v>22</v>
      </c>
      <c r="H117" s="9">
        <v>1</v>
      </c>
      <c r="I117" s="11">
        <v>117.81</v>
      </c>
      <c r="J117" s="9"/>
      <c r="K117" s="9">
        <v>1</v>
      </c>
      <c r="L117" s="11">
        <v>117.81</v>
      </c>
      <c r="M117" s="19"/>
      <c r="N117" s="19"/>
      <c r="O117" s="31" t="s">
        <v>17</v>
      </c>
      <c r="P117" s="23"/>
      <c r="Q117" s="10">
        <v>1</v>
      </c>
      <c r="R117" s="11">
        <f>H117</f>
        <v>1</v>
      </c>
      <c r="S117" s="9">
        <f>I117</f>
        <v>117.81</v>
      </c>
      <c r="T117" s="8">
        <f>K117</f>
        <v>1</v>
      </c>
      <c r="U117" s="9">
        <f>L117</f>
        <v>117.81</v>
      </c>
      <c r="V117" s="9">
        <f>M117</f>
        <v>0</v>
      </c>
      <c r="W117" s="9">
        <f>N117</f>
        <v>0</v>
      </c>
      <c r="X117" s="9">
        <v>1</v>
      </c>
      <c r="Y117" s="9">
        <v>117.81</v>
      </c>
    </row>
    <row r="118" spans="1:59" ht="26.25" thickBot="1" x14ac:dyDescent="0.25">
      <c r="A118" s="12"/>
      <c r="B118" s="13" t="s">
        <v>628</v>
      </c>
      <c r="C118" s="25" t="s">
        <v>14</v>
      </c>
      <c r="D118" s="25" t="s">
        <v>14</v>
      </c>
      <c r="E118" s="25" t="s">
        <v>14</v>
      </c>
      <c r="F118" s="25" t="s">
        <v>14</v>
      </c>
      <c r="G118" s="21" t="s">
        <v>14</v>
      </c>
      <c r="H118" s="14">
        <f>SUM('Акт приймання передачі'!R116:R117)</f>
        <v>1</v>
      </c>
      <c r="I118" s="15">
        <f>SUM('Акт приймання передачі'!S116:S117)</f>
        <v>117.81</v>
      </c>
      <c r="J118" s="15"/>
      <c r="K118" s="16">
        <f>SUM('Акт приймання передачі'!T116:T117)</f>
        <v>1</v>
      </c>
      <c r="L118" s="17">
        <f>SUM('Акт приймання передачі'!U116:U117)</f>
        <v>117.81</v>
      </c>
      <c r="M118" s="20">
        <f>SUM('Акт приймання передачі'!V116:V117)</f>
        <v>0</v>
      </c>
      <c r="N118" s="20">
        <f>SUM('Акт приймання передачі'!W116:W117)</f>
        <v>0</v>
      </c>
      <c r="O118" s="20"/>
      <c r="P118" s="22" t="s">
        <v>14</v>
      </c>
    </row>
    <row r="119" spans="1:59" s="62" customFormat="1" ht="26.25" thickBot="1" x14ac:dyDescent="0.25">
      <c r="A119" s="52"/>
      <c r="B119" s="53" t="s">
        <v>135</v>
      </c>
      <c r="C119" s="54" t="s">
        <v>14</v>
      </c>
      <c r="D119" s="54" t="s">
        <v>14</v>
      </c>
      <c r="E119" s="54" t="s">
        <v>14</v>
      </c>
      <c r="F119" s="54" t="s">
        <v>14</v>
      </c>
      <c r="G119" s="55" t="s">
        <v>14</v>
      </c>
      <c r="H119" s="56">
        <f>SUM('Акт приймання передачі'!R91:R118)</f>
        <v>27</v>
      </c>
      <c r="I119" s="57">
        <f>SUM('Акт приймання передачі'!S91:S118)</f>
        <v>1073.21</v>
      </c>
      <c r="J119" s="57"/>
      <c r="K119" s="58">
        <f>SUM('Акт приймання передачі'!T91:T118)</f>
        <v>27</v>
      </c>
      <c r="L119" s="59">
        <f>SUM('Акт приймання передачі'!U91:U118)</f>
        <v>1073.21</v>
      </c>
      <c r="M119" s="60">
        <f>SUM('Акт приймання передачі'!V91:V118)</f>
        <v>773</v>
      </c>
      <c r="N119" s="60">
        <f>SUM('Акт приймання передачі'!W91:W118)</f>
        <v>109</v>
      </c>
      <c r="O119" s="60"/>
      <c r="P119" s="61" t="s">
        <v>14</v>
      </c>
      <c r="Z119" s="43"/>
      <c r="AA119" s="43"/>
      <c r="AB119" s="99">
        <f>I93+I111+I115+I118</f>
        <v>1073.21</v>
      </c>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row>
    <row r="120" spans="1:59" ht="15" customHeight="1" thickBot="1" x14ac:dyDescent="0.25">
      <c r="A120" s="27" t="s">
        <v>514</v>
      </c>
      <c r="B120" s="4"/>
      <c r="C120" s="4"/>
      <c r="D120" s="4"/>
      <c r="E120" s="4"/>
      <c r="F120" s="4"/>
      <c r="G120" s="4"/>
      <c r="H120" s="4"/>
      <c r="I120" s="4"/>
      <c r="J120" s="4"/>
      <c r="K120" s="4"/>
      <c r="L120" s="4"/>
      <c r="M120" s="4"/>
      <c r="N120" s="4"/>
      <c r="O120" s="4"/>
      <c r="P120" s="5"/>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row>
    <row r="121" spans="1:59" ht="25.5" x14ac:dyDescent="0.2">
      <c r="A121" s="6">
        <v>61</v>
      </c>
      <c r="B121" s="28" t="s">
        <v>136</v>
      </c>
      <c r="C121" s="29" t="s">
        <v>68</v>
      </c>
      <c r="D121" s="28" t="s">
        <v>17</v>
      </c>
      <c r="E121" s="28" t="s">
        <v>17</v>
      </c>
      <c r="F121" s="28" t="s">
        <v>17</v>
      </c>
      <c r="G121" s="30" t="s">
        <v>22</v>
      </c>
      <c r="H121" s="9">
        <v>1</v>
      </c>
      <c r="I121" s="11">
        <v>95</v>
      </c>
      <c r="J121" s="9"/>
      <c r="K121" s="9">
        <v>1</v>
      </c>
      <c r="L121" s="11">
        <v>95</v>
      </c>
      <c r="M121" s="19"/>
      <c r="N121" s="19"/>
      <c r="O121" s="31" t="s">
        <v>17</v>
      </c>
      <c r="P121" s="23"/>
      <c r="Q121" s="10">
        <v>1</v>
      </c>
      <c r="R121" s="11">
        <f t="shared" ref="R121:S123" si="22">H121</f>
        <v>1</v>
      </c>
      <c r="S121" s="9">
        <f t="shared" si="22"/>
        <v>95</v>
      </c>
      <c r="T121" s="8">
        <f t="shared" ref="T121:W123" si="23">K121</f>
        <v>1</v>
      </c>
      <c r="U121" s="9">
        <f t="shared" si="23"/>
        <v>95</v>
      </c>
      <c r="V121" s="9">
        <f t="shared" si="23"/>
        <v>0</v>
      </c>
      <c r="W121" s="9">
        <f t="shared" si="23"/>
        <v>0</v>
      </c>
      <c r="X121" s="9">
        <v>1</v>
      </c>
      <c r="Y121" s="9">
        <v>95</v>
      </c>
    </row>
    <row r="122" spans="1:59" ht="38.25" x14ac:dyDescent="0.2">
      <c r="A122" s="6">
        <v>62</v>
      </c>
      <c r="B122" s="28" t="s">
        <v>137</v>
      </c>
      <c r="C122" s="29" t="s">
        <v>68</v>
      </c>
      <c r="D122" s="28" t="s">
        <v>17</v>
      </c>
      <c r="E122" s="28" t="s">
        <v>17</v>
      </c>
      <c r="F122" s="28" t="s">
        <v>17</v>
      </c>
      <c r="G122" s="30" t="s">
        <v>22</v>
      </c>
      <c r="H122" s="9">
        <v>1</v>
      </c>
      <c r="I122" s="11">
        <v>211</v>
      </c>
      <c r="J122" s="9"/>
      <c r="K122" s="9">
        <v>1</v>
      </c>
      <c r="L122" s="11">
        <v>211</v>
      </c>
      <c r="M122" s="19"/>
      <c r="N122" s="19"/>
      <c r="O122" s="31" t="s">
        <v>17</v>
      </c>
      <c r="P122" s="23"/>
      <c r="Q122" s="10">
        <v>1</v>
      </c>
      <c r="R122" s="11">
        <f t="shared" si="22"/>
        <v>1</v>
      </c>
      <c r="S122" s="9">
        <f t="shared" si="22"/>
        <v>211</v>
      </c>
      <c r="T122" s="8">
        <f t="shared" si="23"/>
        <v>1</v>
      </c>
      <c r="U122" s="9">
        <f t="shared" si="23"/>
        <v>211</v>
      </c>
      <c r="V122" s="9">
        <f t="shared" si="23"/>
        <v>0</v>
      </c>
      <c r="W122" s="9">
        <f t="shared" si="23"/>
        <v>0</v>
      </c>
      <c r="X122" s="9">
        <v>1</v>
      </c>
      <c r="Y122" s="9">
        <v>211</v>
      </c>
    </row>
    <row r="123" spans="1:59" ht="26.25" thickBot="1" x14ac:dyDescent="0.25">
      <c r="A123" s="6">
        <v>63</v>
      </c>
      <c r="B123" s="28" t="s">
        <v>138</v>
      </c>
      <c r="C123" s="29" t="s">
        <v>20</v>
      </c>
      <c r="D123" s="28" t="s">
        <v>139</v>
      </c>
      <c r="E123" s="28" t="s">
        <v>17</v>
      </c>
      <c r="F123" s="28" t="s">
        <v>17</v>
      </c>
      <c r="G123" s="30" t="s">
        <v>22</v>
      </c>
      <c r="H123" s="9">
        <v>1</v>
      </c>
      <c r="I123" s="11">
        <v>165</v>
      </c>
      <c r="J123" s="9"/>
      <c r="K123" s="9">
        <v>1</v>
      </c>
      <c r="L123" s="11">
        <v>165</v>
      </c>
      <c r="M123" s="19">
        <v>82.5</v>
      </c>
      <c r="N123" s="19">
        <f>L123-M123</f>
        <v>82.5</v>
      </c>
      <c r="O123" s="31" t="s">
        <v>23</v>
      </c>
      <c r="P123" s="23"/>
      <c r="Q123" s="10">
        <v>1</v>
      </c>
      <c r="R123" s="11">
        <f t="shared" si="22"/>
        <v>1</v>
      </c>
      <c r="S123" s="9">
        <f t="shared" si="22"/>
        <v>165</v>
      </c>
      <c r="T123" s="8">
        <f t="shared" si="23"/>
        <v>1</v>
      </c>
      <c r="U123" s="9">
        <f t="shared" si="23"/>
        <v>165</v>
      </c>
      <c r="V123" s="9">
        <f t="shared" si="23"/>
        <v>82.5</v>
      </c>
      <c r="W123" s="9">
        <f t="shared" si="23"/>
        <v>82.5</v>
      </c>
      <c r="X123" s="9">
        <v>1</v>
      </c>
      <c r="Y123" s="9">
        <v>115.5</v>
      </c>
    </row>
    <row r="124" spans="1:59" ht="26.25" thickBot="1" x14ac:dyDescent="0.25">
      <c r="A124" s="12"/>
      <c r="B124" s="13" t="s">
        <v>38</v>
      </c>
      <c r="C124" s="25" t="s">
        <v>14</v>
      </c>
      <c r="D124" s="25" t="s">
        <v>14</v>
      </c>
      <c r="E124" s="25" t="s">
        <v>14</v>
      </c>
      <c r="F124" s="25" t="s">
        <v>14</v>
      </c>
      <c r="G124" s="21" t="s">
        <v>14</v>
      </c>
      <c r="H124" s="14">
        <f>SUM('Акт приймання передачі'!R120:R123)</f>
        <v>3</v>
      </c>
      <c r="I124" s="15">
        <f>SUM('Акт приймання передачі'!S120:S123)</f>
        <v>471</v>
      </c>
      <c r="J124" s="15"/>
      <c r="K124" s="16">
        <f>SUM('Акт приймання передачі'!T120:T123)</f>
        <v>3</v>
      </c>
      <c r="L124" s="17">
        <f>SUM('Акт приймання передачі'!U120:U123)</f>
        <v>471</v>
      </c>
      <c r="M124" s="20">
        <f>SUM('Акт приймання передачі'!V120:V123)</f>
        <v>82.5</v>
      </c>
      <c r="N124" s="20">
        <f>SUM('Акт приймання передачі'!W120:W123)</f>
        <v>82.5</v>
      </c>
      <c r="O124" s="20"/>
      <c r="P124" s="22" t="s">
        <v>14</v>
      </c>
    </row>
    <row r="125" spans="1:59" ht="15" customHeight="1" thickBot="1" x14ac:dyDescent="0.25">
      <c r="A125" s="27" t="s">
        <v>140</v>
      </c>
      <c r="B125" s="4"/>
      <c r="C125" s="4"/>
      <c r="D125" s="4"/>
      <c r="E125" s="4"/>
      <c r="F125" s="4"/>
      <c r="G125" s="4"/>
      <c r="H125" s="4"/>
      <c r="I125" s="4"/>
      <c r="J125" s="4"/>
      <c r="K125" s="4"/>
      <c r="L125" s="4"/>
      <c r="M125" s="4"/>
      <c r="N125" s="4"/>
      <c r="O125" s="4"/>
      <c r="P125" s="5"/>
    </row>
    <row r="126" spans="1:59" ht="25.5" x14ac:dyDescent="0.2">
      <c r="A126" s="6">
        <v>64</v>
      </c>
      <c r="B126" s="28" t="s">
        <v>141</v>
      </c>
      <c r="C126" s="29" t="s">
        <v>41</v>
      </c>
      <c r="D126" s="28" t="s">
        <v>142</v>
      </c>
      <c r="E126" s="28" t="s">
        <v>17</v>
      </c>
      <c r="F126" s="28" t="s">
        <v>17</v>
      </c>
      <c r="G126" s="30" t="s">
        <v>22</v>
      </c>
      <c r="H126" s="9">
        <v>1</v>
      </c>
      <c r="I126" s="11">
        <v>29</v>
      </c>
      <c r="J126" s="9"/>
      <c r="K126" s="9">
        <v>1</v>
      </c>
      <c r="L126" s="11">
        <v>29</v>
      </c>
      <c r="M126" s="19">
        <v>29</v>
      </c>
      <c r="N126" s="19"/>
      <c r="O126" s="31" t="s">
        <v>23</v>
      </c>
      <c r="P126" s="23"/>
      <c r="Q126" s="10">
        <v>1</v>
      </c>
      <c r="R126" s="11">
        <f t="shared" ref="R126:S129" si="24">H126</f>
        <v>1</v>
      </c>
      <c r="S126" s="9">
        <f t="shared" si="24"/>
        <v>29</v>
      </c>
      <c r="T126" s="8">
        <f t="shared" ref="T126:W129" si="25">K126</f>
        <v>1</v>
      </c>
      <c r="U126" s="9">
        <f t="shared" si="25"/>
        <v>29</v>
      </c>
      <c r="V126" s="9">
        <f t="shared" si="25"/>
        <v>29</v>
      </c>
      <c r="W126" s="9">
        <f t="shared" si="25"/>
        <v>0</v>
      </c>
      <c r="X126" s="9">
        <v>1</v>
      </c>
      <c r="Y126" s="9">
        <v>29</v>
      </c>
    </row>
    <row r="127" spans="1:59" ht="25.5" x14ac:dyDescent="0.2">
      <c r="A127" s="6">
        <v>65</v>
      </c>
      <c r="B127" s="28" t="s">
        <v>43</v>
      </c>
      <c r="C127" s="29" t="s">
        <v>41</v>
      </c>
      <c r="D127" s="28" t="s">
        <v>143</v>
      </c>
      <c r="E127" s="28" t="s">
        <v>17</v>
      </c>
      <c r="F127" s="28" t="s">
        <v>17</v>
      </c>
      <c r="G127" s="30" t="s">
        <v>22</v>
      </c>
      <c r="H127" s="9">
        <v>1</v>
      </c>
      <c r="I127" s="11">
        <v>98</v>
      </c>
      <c r="J127" s="9"/>
      <c r="K127" s="9">
        <v>1</v>
      </c>
      <c r="L127" s="11">
        <v>98</v>
      </c>
      <c r="M127" s="19">
        <v>49</v>
      </c>
      <c r="N127" s="19">
        <v>49</v>
      </c>
      <c r="O127" s="31" t="s">
        <v>23</v>
      </c>
      <c r="P127" s="23"/>
      <c r="Q127" s="10">
        <v>1</v>
      </c>
      <c r="R127" s="11">
        <f t="shared" si="24"/>
        <v>1</v>
      </c>
      <c r="S127" s="9">
        <f t="shared" si="24"/>
        <v>98</v>
      </c>
      <c r="T127" s="8">
        <f t="shared" si="25"/>
        <v>1</v>
      </c>
      <c r="U127" s="9">
        <f t="shared" si="25"/>
        <v>98</v>
      </c>
      <c r="V127" s="9">
        <f t="shared" si="25"/>
        <v>49</v>
      </c>
      <c r="W127" s="9">
        <f t="shared" si="25"/>
        <v>49</v>
      </c>
      <c r="X127" s="9">
        <v>1</v>
      </c>
      <c r="Y127" s="9">
        <v>98</v>
      </c>
    </row>
    <row r="128" spans="1:59" ht="25.5" x14ac:dyDescent="0.2">
      <c r="A128" s="6">
        <v>66</v>
      </c>
      <c r="B128" s="28" t="s">
        <v>115</v>
      </c>
      <c r="C128" s="29" t="s">
        <v>41</v>
      </c>
      <c r="D128" s="28" t="s">
        <v>144</v>
      </c>
      <c r="E128" s="28" t="s">
        <v>17</v>
      </c>
      <c r="F128" s="28" t="s">
        <v>17</v>
      </c>
      <c r="G128" s="30" t="s">
        <v>22</v>
      </c>
      <c r="H128" s="9">
        <v>1</v>
      </c>
      <c r="I128" s="11">
        <v>29</v>
      </c>
      <c r="J128" s="9"/>
      <c r="K128" s="9">
        <v>1</v>
      </c>
      <c r="L128" s="11">
        <v>29</v>
      </c>
      <c r="M128" s="19">
        <v>29</v>
      </c>
      <c r="N128" s="19"/>
      <c r="O128" s="31" t="s">
        <v>23</v>
      </c>
      <c r="P128" s="23"/>
      <c r="Q128" s="10">
        <v>1</v>
      </c>
      <c r="R128" s="11">
        <f t="shared" si="24"/>
        <v>1</v>
      </c>
      <c r="S128" s="9">
        <f t="shared" si="24"/>
        <v>29</v>
      </c>
      <c r="T128" s="8">
        <f t="shared" si="25"/>
        <v>1</v>
      </c>
      <c r="U128" s="9">
        <f t="shared" si="25"/>
        <v>29</v>
      </c>
      <c r="V128" s="9">
        <f t="shared" si="25"/>
        <v>29</v>
      </c>
      <c r="W128" s="9">
        <f t="shared" si="25"/>
        <v>0</v>
      </c>
      <c r="X128" s="9">
        <v>1</v>
      </c>
      <c r="Y128" s="9">
        <v>29</v>
      </c>
    </row>
    <row r="129" spans="1:57" ht="26.25" thickBot="1" x14ac:dyDescent="0.25">
      <c r="A129" s="6">
        <v>67</v>
      </c>
      <c r="B129" s="28" t="s">
        <v>145</v>
      </c>
      <c r="C129" s="29" t="s">
        <v>41</v>
      </c>
      <c r="D129" s="28" t="s">
        <v>146</v>
      </c>
      <c r="E129" s="28" t="s">
        <v>17</v>
      </c>
      <c r="F129" s="28" t="s">
        <v>17</v>
      </c>
      <c r="G129" s="30" t="s">
        <v>34</v>
      </c>
      <c r="H129" s="9">
        <v>2</v>
      </c>
      <c r="I129" s="11">
        <v>26</v>
      </c>
      <c r="J129" s="9"/>
      <c r="K129" s="9">
        <v>2</v>
      </c>
      <c r="L129" s="11">
        <v>26</v>
      </c>
      <c r="M129" s="19">
        <v>26</v>
      </c>
      <c r="N129" s="19"/>
      <c r="O129" s="31" t="s">
        <v>23</v>
      </c>
      <c r="P129" s="23"/>
      <c r="Q129" s="10">
        <v>1</v>
      </c>
      <c r="R129" s="11">
        <f t="shared" si="24"/>
        <v>2</v>
      </c>
      <c r="S129" s="9">
        <f t="shared" si="24"/>
        <v>26</v>
      </c>
      <c r="T129" s="8">
        <f t="shared" si="25"/>
        <v>2</v>
      </c>
      <c r="U129" s="9">
        <f t="shared" si="25"/>
        <v>26</v>
      </c>
      <c r="V129" s="9">
        <f t="shared" si="25"/>
        <v>26</v>
      </c>
      <c r="W129" s="9">
        <f t="shared" si="25"/>
        <v>0</v>
      </c>
      <c r="X129" s="9">
        <v>2</v>
      </c>
      <c r="Y129" s="9">
        <v>26</v>
      </c>
    </row>
    <row r="130" spans="1:57" ht="26.25" thickBot="1" x14ac:dyDescent="0.25">
      <c r="A130" s="12"/>
      <c r="B130" s="13" t="s">
        <v>67</v>
      </c>
      <c r="C130" s="25" t="s">
        <v>14</v>
      </c>
      <c r="D130" s="25" t="s">
        <v>14</v>
      </c>
      <c r="E130" s="25" t="s">
        <v>14</v>
      </c>
      <c r="F130" s="25" t="s">
        <v>14</v>
      </c>
      <c r="G130" s="21" t="s">
        <v>14</v>
      </c>
      <c r="H130" s="14">
        <f>SUM('Акт приймання передачі'!R125:R129)</f>
        <v>5</v>
      </c>
      <c r="I130" s="15">
        <f>SUM('Акт приймання передачі'!S125:S129)</f>
        <v>182</v>
      </c>
      <c r="J130" s="15"/>
      <c r="K130" s="16">
        <f>SUM('Акт приймання передачі'!T125:T129)</f>
        <v>5</v>
      </c>
      <c r="L130" s="17">
        <f>SUM('Акт приймання передачі'!U125:U129)</f>
        <v>182</v>
      </c>
      <c r="M130" s="20">
        <f>SUM('Акт приймання передачі'!V125:V129)</f>
        <v>133</v>
      </c>
      <c r="N130" s="20">
        <f>SUM('Акт приймання передачі'!W125:W129)</f>
        <v>49</v>
      </c>
      <c r="O130" s="20"/>
      <c r="P130" s="22" t="s">
        <v>14</v>
      </c>
    </row>
    <row r="131" spans="1:57" ht="15" customHeight="1" thickBot="1" x14ac:dyDescent="0.25">
      <c r="A131" s="27" t="s">
        <v>668</v>
      </c>
      <c r="B131" s="4"/>
      <c r="C131" s="4"/>
      <c r="D131" s="4"/>
      <c r="E131" s="4"/>
      <c r="F131" s="4"/>
      <c r="G131" s="4"/>
      <c r="H131" s="4"/>
      <c r="I131" s="4"/>
      <c r="J131" s="4"/>
      <c r="K131" s="4"/>
      <c r="L131" s="4"/>
      <c r="M131" s="4"/>
      <c r="N131" s="4"/>
      <c r="O131" s="4"/>
      <c r="P131" s="5"/>
    </row>
    <row r="132" spans="1:57" ht="25.5" x14ac:dyDescent="0.2">
      <c r="A132" s="6">
        <v>68</v>
      </c>
      <c r="B132" s="28" t="s">
        <v>147</v>
      </c>
      <c r="C132" s="29" t="s">
        <v>68</v>
      </c>
      <c r="D132" s="28" t="s">
        <v>17</v>
      </c>
      <c r="E132" s="28" t="s">
        <v>17</v>
      </c>
      <c r="F132" s="28" t="s">
        <v>17</v>
      </c>
      <c r="G132" s="30" t="s">
        <v>34</v>
      </c>
      <c r="H132" s="9">
        <v>1</v>
      </c>
      <c r="I132" s="11">
        <v>23</v>
      </c>
      <c r="J132" s="9"/>
      <c r="K132" s="9">
        <v>1</v>
      </c>
      <c r="L132" s="11">
        <v>23</v>
      </c>
      <c r="M132" s="19"/>
      <c r="N132" s="19"/>
      <c r="O132" s="31" t="s">
        <v>17</v>
      </c>
      <c r="P132" s="23"/>
      <c r="Q132" s="10">
        <v>1</v>
      </c>
      <c r="R132" s="11">
        <f t="shared" ref="R132:S135" si="26">H132</f>
        <v>1</v>
      </c>
      <c r="S132" s="9">
        <f t="shared" si="26"/>
        <v>23</v>
      </c>
      <c r="T132" s="8">
        <f t="shared" ref="T132:W135" si="27">K132</f>
        <v>1</v>
      </c>
      <c r="U132" s="9">
        <f t="shared" si="27"/>
        <v>23</v>
      </c>
      <c r="V132" s="9">
        <f t="shared" si="27"/>
        <v>0</v>
      </c>
      <c r="W132" s="9">
        <f t="shared" si="27"/>
        <v>0</v>
      </c>
      <c r="X132" s="9">
        <v>1</v>
      </c>
      <c r="Y132" s="9">
        <v>23</v>
      </c>
    </row>
    <row r="133" spans="1:57" ht="25.5" x14ac:dyDescent="0.2">
      <c r="A133" s="6">
        <v>69</v>
      </c>
      <c r="B133" s="28" t="s">
        <v>71</v>
      </c>
      <c r="C133" s="29" t="s">
        <v>68</v>
      </c>
      <c r="D133" s="28" t="s">
        <v>17</v>
      </c>
      <c r="E133" s="28" t="s">
        <v>17</v>
      </c>
      <c r="F133" s="28" t="s">
        <v>17</v>
      </c>
      <c r="G133" s="30" t="s">
        <v>34</v>
      </c>
      <c r="H133" s="9">
        <v>4</v>
      </c>
      <c r="I133" s="11">
        <v>32.590000000000003</v>
      </c>
      <c r="J133" s="9"/>
      <c r="K133" s="9">
        <v>4</v>
      </c>
      <c r="L133" s="11">
        <v>32.590000000000003</v>
      </c>
      <c r="M133" s="19"/>
      <c r="N133" s="19"/>
      <c r="O133" s="31" t="s">
        <v>17</v>
      </c>
      <c r="P133" s="23"/>
      <c r="Q133" s="10">
        <v>1</v>
      </c>
      <c r="R133" s="11">
        <f t="shared" si="26"/>
        <v>4</v>
      </c>
      <c r="S133" s="9">
        <f t="shared" si="26"/>
        <v>32.590000000000003</v>
      </c>
      <c r="T133" s="8">
        <f t="shared" si="27"/>
        <v>4</v>
      </c>
      <c r="U133" s="9">
        <f t="shared" si="27"/>
        <v>32.590000000000003</v>
      </c>
      <c r="V133" s="9">
        <f t="shared" si="27"/>
        <v>0</v>
      </c>
      <c r="W133" s="9">
        <f t="shared" si="27"/>
        <v>0</v>
      </c>
      <c r="X133" s="9">
        <v>4</v>
      </c>
      <c r="Y133" s="9">
        <v>32.590000000000003</v>
      </c>
    </row>
    <row r="134" spans="1:57" ht="25.5" x14ac:dyDescent="0.2">
      <c r="A134" s="6">
        <v>70</v>
      </c>
      <c r="B134" s="28" t="s">
        <v>148</v>
      </c>
      <c r="C134" s="29" t="s">
        <v>68</v>
      </c>
      <c r="D134" s="28" t="s">
        <v>17</v>
      </c>
      <c r="E134" s="28" t="s">
        <v>17</v>
      </c>
      <c r="F134" s="28" t="s">
        <v>17</v>
      </c>
      <c r="G134" s="30" t="s">
        <v>22</v>
      </c>
      <c r="H134" s="9">
        <v>1</v>
      </c>
      <c r="I134" s="11">
        <v>6</v>
      </c>
      <c r="J134" s="9"/>
      <c r="K134" s="9">
        <v>1</v>
      </c>
      <c r="L134" s="11">
        <v>6</v>
      </c>
      <c r="M134" s="19"/>
      <c r="N134" s="19"/>
      <c r="O134" s="31" t="s">
        <v>17</v>
      </c>
      <c r="P134" s="23"/>
      <c r="Q134" s="10">
        <v>1</v>
      </c>
      <c r="R134" s="11">
        <f t="shared" si="26"/>
        <v>1</v>
      </c>
      <c r="S134" s="9">
        <f t="shared" si="26"/>
        <v>6</v>
      </c>
      <c r="T134" s="8">
        <f t="shared" si="27"/>
        <v>1</v>
      </c>
      <c r="U134" s="9">
        <f t="shared" si="27"/>
        <v>6</v>
      </c>
      <c r="V134" s="9">
        <f t="shared" si="27"/>
        <v>0</v>
      </c>
      <c r="W134" s="9">
        <f t="shared" si="27"/>
        <v>0</v>
      </c>
      <c r="X134" s="9">
        <v>1</v>
      </c>
      <c r="Y134" s="9">
        <v>6</v>
      </c>
    </row>
    <row r="135" spans="1:57" ht="26.25" thickBot="1" x14ac:dyDescent="0.25">
      <c r="A135" s="6">
        <v>71</v>
      </c>
      <c r="B135" s="28" t="s">
        <v>149</v>
      </c>
      <c r="C135" s="29" t="s">
        <v>68</v>
      </c>
      <c r="D135" s="28" t="s">
        <v>17</v>
      </c>
      <c r="E135" s="28" t="s">
        <v>17</v>
      </c>
      <c r="F135" s="28" t="s">
        <v>17</v>
      </c>
      <c r="G135" s="30" t="s">
        <v>22</v>
      </c>
      <c r="H135" s="9">
        <v>1</v>
      </c>
      <c r="I135" s="11">
        <v>3</v>
      </c>
      <c r="J135" s="9"/>
      <c r="K135" s="9">
        <v>1</v>
      </c>
      <c r="L135" s="11">
        <v>3</v>
      </c>
      <c r="M135" s="19"/>
      <c r="N135" s="19"/>
      <c r="O135" s="31" t="s">
        <v>17</v>
      </c>
      <c r="P135" s="23"/>
      <c r="Q135" s="10">
        <v>1</v>
      </c>
      <c r="R135" s="11">
        <f t="shared" si="26"/>
        <v>1</v>
      </c>
      <c r="S135" s="9">
        <f t="shared" si="26"/>
        <v>3</v>
      </c>
      <c r="T135" s="8">
        <f t="shared" si="27"/>
        <v>1</v>
      </c>
      <c r="U135" s="9">
        <f t="shared" si="27"/>
        <v>3</v>
      </c>
      <c r="V135" s="9">
        <f t="shared" si="27"/>
        <v>0</v>
      </c>
      <c r="W135" s="9">
        <f t="shared" si="27"/>
        <v>0</v>
      </c>
      <c r="X135" s="9">
        <v>1</v>
      </c>
      <c r="Y135" s="9">
        <v>3</v>
      </c>
    </row>
    <row r="136" spans="1:57" ht="13.5" thickBot="1" x14ac:dyDescent="0.25">
      <c r="A136" s="12"/>
      <c r="B136" s="13" t="s">
        <v>627</v>
      </c>
      <c r="C136" s="25" t="s">
        <v>14</v>
      </c>
      <c r="D136" s="25" t="s">
        <v>14</v>
      </c>
      <c r="E136" s="25" t="s">
        <v>14</v>
      </c>
      <c r="F136" s="25" t="s">
        <v>14</v>
      </c>
      <c r="G136" s="21" t="s">
        <v>14</v>
      </c>
      <c r="H136" s="14">
        <f>SUM('Акт приймання передачі'!R131:R135)</f>
        <v>7</v>
      </c>
      <c r="I136" s="15">
        <f>SUM('Акт приймання передачі'!S131:S135)</f>
        <v>64.59</v>
      </c>
      <c r="J136" s="15"/>
      <c r="K136" s="16">
        <f>SUM('Акт приймання передачі'!T131:T135)</f>
        <v>7</v>
      </c>
      <c r="L136" s="17">
        <f>SUM('Акт приймання передачі'!U131:U135)</f>
        <v>64.59</v>
      </c>
      <c r="M136" s="20">
        <f>SUM('Акт приймання передачі'!V131:V135)</f>
        <v>0</v>
      </c>
      <c r="N136" s="20">
        <f>SUM('Акт приймання передачі'!W131:W135)</f>
        <v>0</v>
      </c>
      <c r="O136" s="20"/>
      <c r="P136" s="22" t="s">
        <v>14</v>
      </c>
    </row>
    <row r="137" spans="1:57" s="62" customFormat="1" ht="26.25" thickBot="1" x14ac:dyDescent="0.25">
      <c r="A137" s="52"/>
      <c r="B137" s="53" t="s">
        <v>150</v>
      </c>
      <c r="C137" s="54" t="s">
        <v>14</v>
      </c>
      <c r="D137" s="54" t="s">
        <v>14</v>
      </c>
      <c r="E137" s="54" t="s">
        <v>14</v>
      </c>
      <c r="F137" s="54" t="s">
        <v>14</v>
      </c>
      <c r="G137" s="55" t="s">
        <v>14</v>
      </c>
      <c r="H137" s="56">
        <f>SUM('Акт приймання передачі'!R120:R136)</f>
        <v>15</v>
      </c>
      <c r="I137" s="57">
        <f>SUM('Акт приймання передачі'!S120:S136)</f>
        <v>717.59</v>
      </c>
      <c r="J137" s="57"/>
      <c r="K137" s="58">
        <f>SUM('Акт приймання передачі'!T120:T136)</f>
        <v>15</v>
      </c>
      <c r="L137" s="59">
        <f>SUM('Акт приймання передачі'!U120:U136)</f>
        <v>717.59</v>
      </c>
      <c r="M137" s="60">
        <f>SUM('Акт приймання передачі'!V120:V136)</f>
        <v>215.5</v>
      </c>
      <c r="N137" s="60">
        <f>SUM('Акт приймання передачі'!W120:W136)</f>
        <v>131.5</v>
      </c>
      <c r="O137" s="60"/>
      <c r="P137" s="61" t="s">
        <v>14</v>
      </c>
      <c r="Z137" s="43"/>
      <c r="AA137" s="43"/>
      <c r="AB137" s="99">
        <f>I124+I130+I136</f>
        <v>717.59</v>
      </c>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row>
    <row r="138" spans="1:57" ht="15" customHeight="1" thickBot="1" x14ac:dyDescent="0.25">
      <c r="A138" s="27"/>
      <c r="B138" s="4"/>
      <c r="C138" s="4"/>
      <c r="D138" s="4"/>
      <c r="E138" s="4"/>
      <c r="F138" s="4"/>
      <c r="G138" s="4"/>
      <c r="H138" s="4"/>
      <c r="I138" s="4"/>
      <c r="J138" s="4"/>
      <c r="K138" s="4"/>
      <c r="L138" s="4"/>
      <c r="M138" s="4"/>
      <c r="N138" s="4"/>
      <c r="O138" s="4"/>
      <c r="P138" s="5"/>
    </row>
    <row r="139" spans="1:57" ht="13.5" thickBot="1" x14ac:dyDescent="0.25">
      <c r="A139" s="12"/>
      <c r="B139" s="13"/>
      <c r="C139" s="25"/>
      <c r="D139" s="25" t="s">
        <v>14</v>
      </c>
      <c r="E139" s="25" t="s">
        <v>14</v>
      </c>
      <c r="F139" s="25" t="s">
        <v>14</v>
      </c>
      <c r="G139" s="21" t="s">
        <v>14</v>
      </c>
      <c r="H139" s="14">
        <f>SUM('Акт приймання передачі'!R138:R138)</f>
        <v>0</v>
      </c>
      <c r="I139" s="15">
        <f>SUM('Акт приймання передачі'!S138:S138)</f>
        <v>0</v>
      </c>
      <c r="J139" s="15"/>
      <c r="K139" s="16">
        <f>SUM('Акт приймання передачі'!T138:T138)</f>
        <v>0</v>
      </c>
      <c r="L139" s="17">
        <f>SUM('Акт приймання передачі'!U138:U138)</f>
        <v>0</v>
      </c>
      <c r="M139" s="20">
        <f>SUM('Акт приймання передачі'!V138:V138)</f>
        <v>0</v>
      </c>
      <c r="N139" s="20">
        <f>SUM('Акт приймання передачі'!W138:W138)</f>
        <v>0</v>
      </c>
      <c r="O139" s="20"/>
      <c r="P139" s="22" t="s">
        <v>14</v>
      </c>
    </row>
    <row r="140" spans="1:57" ht="15" customHeight="1" x14ac:dyDescent="0.2">
      <c r="A140" s="119" t="s">
        <v>140</v>
      </c>
      <c r="B140" s="120"/>
      <c r="C140" s="120"/>
      <c r="D140" s="120"/>
      <c r="E140" s="120"/>
      <c r="F140" s="120"/>
      <c r="G140" s="120"/>
      <c r="H140" s="120"/>
      <c r="I140" s="120"/>
      <c r="J140" s="120"/>
      <c r="K140" s="120"/>
      <c r="L140" s="120"/>
      <c r="M140" s="120"/>
      <c r="N140" s="120"/>
      <c r="O140" s="120"/>
      <c r="P140" s="121"/>
    </row>
    <row r="141" spans="1:57" ht="27.75" customHeight="1" x14ac:dyDescent="0.2">
      <c r="A141" s="134">
        <v>72</v>
      </c>
      <c r="B141" s="123" t="s">
        <v>669</v>
      </c>
      <c r="C141" s="124">
        <v>43552</v>
      </c>
      <c r="D141" s="125">
        <v>10630057</v>
      </c>
      <c r="E141" s="122"/>
      <c r="F141" s="122"/>
      <c r="G141" s="122" t="s">
        <v>34</v>
      </c>
      <c r="H141" s="126">
        <v>1</v>
      </c>
      <c r="I141" s="126">
        <v>9445</v>
      </c>
      <c r="J141" s="126"/>
      <c r="K141" s="126">
        <v>1</v>
      </c>
      <c r="L141" s="126">
        <v>9445</v>
      </c>
      <c r="M141" s="126">
        <v>1261.71</v>
      </c>
      <c r="N141" s="126">
        <v>8183.29</v>
      </c>
      <c r="O141" s="127" t="s">
        <v>23</v>
      </c>
      <c r="P141" s="122"/>
    </row>
    <row r="142" spans="1:57" ht="26.25" customHeight="1" x14ac:dyDescent="0.2">
      <c r="A142" s="134">
        <v>73</v>
      </c>
      <c r="B142" s="123" t="s">
        <v>670</v>
      </c>
      <c r="C142" s="124">
        <v>43185</v>
      </c>
      <c r="D142" s="125">
        <v>10630070</v>
      </c>
      <c r="E142" s="122"/>
      <c r="F142" s="122"/>
      <c r="G142" s="122" t="s">
        <v>34</v>
      </c>
      <c r="H142" s="126">
        <v>1</v>
      </c>
      <c r="I142" s="126">
        <v>10555</v>
      </c>
      <c r="J142" s="126"/>
      <c r="K142" s="126">
        <v>1</v>
      </c>
      <c r="L142" s="126">
        <v>10555</v>
      </c>
      <c r="M142" s="126">
        <v>1407.96</v>
      </c>
      <c r="N142" s="126">
        <v>9147.0400000000009</v>
      </c>
      <c r="O142" s="128" t="s">
        <v>23</v>
      </c>
      <c r="P142" s="122"/>
    </row>
    <row r="143" spans="1:57" ht="25.5" x14ac:dyDescent="0.2">
      <c r="A143" s="81">
        <v>74</v>
      </c>
      <c r="B143" s="82" t="s">
        <v>43</v>
      </c>
      <c r="C143" s="83" t="s">
        <v>41</v>
      </c>
      <c r="D143" s="82" t="s">
        <v>151</v>
      </c>
      <c r="E143" s="82" t="s">
        <v>17</v>
      </c>
      <c r="F143" s="82" t="s">
        <v>17</v>
      </c>
      <c r="G143" s="84" t="s">
        <v>22</v>
      </c>
      <c r="H143" s="85">
        <v>1</v>
      </c>
      <c r="I143" s="86">
        <v>98</v>
      </c>
      <c r="J143" s="85"/>
      <c r="K143" s="85">
        <v>1</v>
      </c>
      <c r="L143" s="86">
        <v>98</v>
      </c>
      <c r="M143" s="87">
        <v>49</v>
      </c>
      <c r="N143" s="87">
        <v>49</v>
      </c>
      <c r="O143" s="88" t="s">
        <v>23</v>
      </c>
      <c r="P143" s="89"/>
      <c r="Q143" s="10">
        <v>1</v>
      </c>
      <c r="R143" s="11">
        <f t="shared" ref="R143:S146" si="28">H143</f>
        <v>1</v>
      </c>
      <c r="S143" s="9">
        <f t="shared" si="28"/>
        <v>98</v>
      </c>
      <c r="T143" s="8">
        <f t="shared" ref="T143:W146" si="29">K143</f>
        <v>1</v>
      </c>
      <c r="U143" s="9">
        <f t="shared" si="29"/>
        <v>98</v>
      </c>
      <c r="V143" s="9">
        <f t="shared" si="29"/>
        <v>49</v>
      </c>
      <c r="W143" s="9">
        <f t="shared" si="29"/>
        <v>49</v>
      </c>
      <c r="X143" s="9">
        <v>1</v>
      </c>
      <c r="Y143" s="9">
        <v>98</v>
      </c>
    </row>
    <row r="144" spans="1:57" ht="25.5" x14ac:dyDescent="0.2">
      <c r="A144" s="6">
        <v>75</v>
      </c>
      <c r="B144" s="28" t="s">
        <v>152</v>
      </c>
      <c r="C144" s="29" t="s">
        <v>41</v>
      </c>
      <c r="D144" s="28" t="s">
        <v>153</v>
      </c>
      <c r="E144" s="28" t="s">
        <v>17</v>
      </c>
      <c r="F144" s="28" t="s">
        <v>17</v>
      </c>
      <c r="G144" s="30" t="s">
        <v>34</v>
      </c>
      <c r="H144" s="9">
        <v>1</v>
      </c>
      <c r="I144" s="11">
        <v>52</v>
      </c>
      <c r="J144" s="9"/>
      <c r="K144" s="9">
        <v>1</v>
      </c>
      <c r="L144" s="11">
        <v>52</v>
      </c>
      <c r="M144" s="19">
        <v>52</v>
      </c>
      <c r="N144" s="19"/>
      <c r="O144" s="31" t="s">
        <v>23</v>
      </c>
      <c r="P144" s="23"/>
      <c r="Q144" s="10">
        <v>1</v>
      </c>
      <c r="R144" s="11">
        <f t="shared" si="28"/>
        <v>1</v>
      </c>
      <c r="S144" s="9">
        <f t="shared" si="28"/>
        <v>52</v>
      </c>
      <c r="T144" s="8">
        <f t="shared" si="29"/>
        <v>1</v>
      </c>
      <c r="U144" s="9">
        <f t="shared" si="29"/>
        <v>52</v>
      </c>
      <c r="V144" s="9">
        <f t="shared" si="29"/>
        <v>52</v>
      </c>
      <c r="W144" s="9">
        <f t="shared" si="29"/>
        <v>0</v>
      </c>
      <c r="X144" s="9">
        <v>1</v>
      </c>
      <c r="Y144" s="9">
        <v>52</v>
      </c>
    </row>
    <row r="145" spans="1:51" ht="25.5" x14ac:dyDescent="0.2">
      <c r="A145" s="6">
        <v>76</v>
      </c>
      <c r="B145" s="28" t="s">
        <v>154</v>
      </c>
      <c r="C145" s="29" t="s">
        <v>41</v>
      </c>
      <c r="D145" s="28" t="s">
        <v>155</v>
      </c>
      <c r="E145" s="28" t="s">
        <v>17</v>
      </c>
      <c r="F145" s="28" t="s">
        <v>17</v>
      </c>
      <c r="G145" s="30" t="s">
        <v>34</v>
      </c>
      <c r="H145" s="9">
        <v>2</v>
      </c>
      <c r="I145" s="11">
        <v>90</v>
      </c>
      <c r="J145" s="9"/>
      <c r="K145" s="9">
        <v>2</v>
      </c>
      <c r="L145" s="11">
        <v>90</v>
      </c>
      <c r="M145" s="19">
        <v>90</v>
      </c>
      <c r="N145" s="19"/>
      <c r="O145" s="31" t="s">
        <v>23</v>
      </c>
      <c r="P145" s="23"/>
      <c r="Q145" s="10">
        <v>1</v>
      </c>
      <c r="R145" s="11">
        <f t="shared" si="28"/>
        <v>2</v>
      </c>
      <c r="S145" s="9">
        <f t="shared" si="28"/>
        <v>90</v>
      </c>
      <c r="T145" s="8">
        <f t="shared" si="29"/>
        <v>2</v>
      </c>
      <c r="U145" s="9">
        <f t="shared" si="29"/>
        <v>90</v>
      </c>
      <c r="V145" s="9">
        <f t="shared" si="29"/>
        <v>90</v>
      </c>
      <c r="W145" s="9">
        <f t="shared" si="29"/>
        <v>0</v>
      </c>
      <c r="X145" s="9">
        <v>2</v>
      </c>
      <c r="Y145" s="9">
        <v>90</v>
      </c>
    </row>
    <row r="146" spans="1:51" ht="26.25" thickBot="1" x14ac:dyDescent="0.25">
      <c r="A146" s="6">
        <v>77</v>
      </c>
      <c r="B146" s="28" t="s">
        <v>156</v>
      </c>
      <c r="C146" s="29" t="s">
        <v>41</v>
      </c>
      <c r="D146" s="28" t="s">
        <v>157</v>
      </c>
      <c r="E146" s="28" t="s">
        <v>17</v>
      </c>
      <c r="F146" s="28" t="s">
        <v>17</v>
      </c>
      <c r="G146" s="30" t="s">
        <v>22</v>
      </c>
      <c r="H146" s="9">
        <v>1</v>
      </c>
      <c r="I146" s="11">
        <v>450</v>
      </c>
      <c r="J146" s="9"/>
      <c r="K146" s="9">
        <v>1</v>
      </c>
      <c r="L146" s="11">
        <v>450</v>
      </c>
      <c r="M146" s="19">
        <v>450</v>
      </c>
      <c r="N146" s="19"/>
      <c r="O146" s="31" t="s">
        <v>23</v>
      </c>
      <c r="P146" s="23"/>
      <c r="Q146" s="10">
        <v>1</v>
      </c>
      <c r="R146" s="11">
        <f t="shared" si="28"/>
        <v>1</v>
      </c>
      <c r="S146" s="9">
        <f t="shared" si="28"/>
        <v>450</v>
      </c>
      <c r="T146" s="8">
        <f t="shared" si="29"/>
        <v>1</v>
      </c>
      <c r="U146" s="9">
        <f t="shared" si="29"/>
        <v>450</v>
      </c>
      <c r="V146" s="9">
        <f t="shared" si="29"/>
        <v>450</v>
      </c>
      <c r="W146" s="9">
        <f t="shared" si="29"/>
        <v>0</v>
      </c>
      <c r="X146" s="9">
        <v>1</v>
      </c>
      <c r="Y146" s="9">
        <v>450</v>
      </c>
    </row>
    <row r="147" spans="1:51" ht="26.25" thickBot="1" x14ac:dyDescent="0.25">
      <c r="A147" s="12"/>
      <c r="B147" s="13" t="s">
        <v>67</v>
      </c>
      <c r="C147" s="25" t="s">
        <v>14</v>
      </c>
      <c r="D147" s="25" t="s">
        <v>14</v>
      </c>
      <c r="E147" s="25" t="s">
        <v>14</v>
      </c>
      <c r="F147" s="25" t="s">
        <v>14</v>
      </c>
      <c r="G147" s="21" t="s">
        <v>14</v>
      </c>
      <c r="H147" s="14">
        <f>SUM(H141:H146)</f>
        <v>7</v>
      </c>
      <c r="I147" s="15">
        <f>SUM(I141:I146)</f>
        <v>20690</v>
      </c>
      <c r="J147" s="15"/>
      <c r="K147" s="16">
        <f>SUM(K141:K146)</f>
        <v>7</v>
      </c>
      <c r="L147" s="17">
        <f>SUM(L141:L146)</f>
        <v>20690</v>
      </c>
      <c r="M147" s="20">
        <f>SUM(M141:M146)</f>
        <v>3310.67</v>
      </c>
      <c r="N147" s="20">
        <f>SUM(N141:N146)</f>
        <v>17379.330000000002</v>
      </c>
      <c r="O147" s="20"/>
      <c r="P147" s="22" t="s">
        <v>14</v>
      </c>
    </row>
    <row r="148" spans="1:51" ht="15" customHeight="1" thickBot="1" x14ac:dyDescent="0.25">
      <c r="A148" s="27" t="s">
        <v>632</v>
      </c>
      <c r="B148" s="4"/>
      <c r="C148" s="4"/>
      <c r="D148" s="4"/>
      <c r="E148" s="4"/>
      <c r="F148" s="4"/>
      <c r="G148" s="4"/>
      <c r="H148" s="4"/>
      <c r="I148" s="4"/>
      <c r="J148" s="4"/>
      <c r="K148" s="4"/>
      <c r="L148" s="4"/>
      <c r="M148" s="4"/>
      <c r="N148" s="4"/>
      <c r="O148" s="4"/>
      <c r="P148" s="5"/>
    </row>
    <row r="149" spans="1:51" ht="25.5" x14ac:dyDescent="0.2">
      <c r="A149" s="6">
        <v>78</v>
      </c>
      <c r="B149" s="28" t="s">
        <v>147</v>
      </c>
      <c r="C149" s="29" t="s">
        <v>68</v>
      </c>
      <c r="D149" s="28" t="s">
        <v>17</v>
      </c>
      <c r="E149" s="28" t="s">
        <v>17</v>
      </c>
      <c r="F149" s="28" t="s">
        <v>17</v>
      </c>
      <c r="G149" s="30" t="s">
        <v>34</v>
      </c>
      <c r="H149" s="9">
        <v>1</v>
      </c>
      <c r="I149" s="11">
        <v>23</v>
      </c>
      <c r="J149" s="9"/>
      <c r="K149" s="9">
        <v>1</v>
      </c>
      <c r="L149" s="11">
        <v>23</v>
      </c>
      <c r="M149" s="19"/>
      <c r="N149" s="19"/>
      <c r="O149" s="31" t="s">
        <v>17</v>
      </c>
      <c r="P149" s="23"/>
      <c r="Q149" s="10">
        <v>1</v>
      </c>
      <c r="R149" s="11">
        <f t="shared" ref="R149:S152" si="30">H149</f>
        <v>1</v>
      </c>
      <c r="S149" s="9">
        <f t="shared" si="30"/>
        <v>23</v>
      </c>
      <c r="T149" s="8">
        <f t="shared" ref="T149:W152" si="31">K149</f>
        <v>1</v>
      </c>
      <c r="U149" s="9">
        <f t="shared" si="31"/>
        <v>23</v>
      </c>
      <c r="V149" s="9">
        <f t="shared" si="31"/>
        <v>0</v>
      </c>
      <c r="W149" s="9">
        <f t="shared" si="31"/>
        <v>0</v>
      </c>
      <c r="X149" s="9">
        <v>1</v>
      </c>
      <c r="Y149" s="9">
        <v>23</v>
      </c>
    </row>
    <row r="150" spans="1:51" ht="25.5" x14ac:dyDescent="0.2">
      <c r="A150" s="6">
        <v>79</v>
      </c>
      <c r="B150" s="28" t="s">
        <v>158</v>
      </c>
      <c r="C150" s="29" t="s">
        <v>68</v>
      </c>
      <c r="D150" s="28" t="s">
        <v>17</v>
      </c>
      <c r="E150" s="28" t="s">
        <v>17</v>
      </c>
      <c r="F150" s="28" t="s">
        <v>17</v>
      </c>
      <c r="G150" s="30" t="s">
        <v>34</v>
      </c>
      <c r="H150" s="9">
        <v>1</v>
      </c>
      <c r="I150" s="11">
        <v>73.100000000000009</v>
      </c>
      <c r="J150" s="9"/>
      <c r="K150" s="9">
        <v>1</v>
      </c>
      <c r="L150" s="11">
        <v>73.100000000000009</v>
      </c>
      <c r="M150" s="19"/>
      <c r="N150" s="19"/>
      <c r="O150" s="31" t="s">
        <v>17</v>
      </c>
      <c r="P150" s="23"/>
      <c r="Q150" s="10">
        <v>1</v>
      </c>
      <c r="R150" s="11">
        <f t="shared" si="30"/>
        <v>1</v>
      </c>
      <c r="S150" s="9">
        <f t="shared" si="30"/>
        <v>73.100000000000009</v>
      </c>
      <c r="T150" s="8">
        <f t="shared" si="31"/>
        <v>1</v>
      </c>
      <c r="U150" s="9">
        <f t="shared" si="31"/>
        <v>73.100000000000009</v>
      </c>
      <c r="V150" s="9">
        <f t="shared" si="31"/>
        <v>0</v>
      </c>
      <c r="W150" s="9">
        <f t="shared" si="31"/>
        <v>0</v>
      </c>
      <c r="X150" s="9">
        <v>1</v>
      </c>
      <c r="Y150" s="9">
        <v>73.100000000000009</v>
      </c>
    </row>
    <row r="151" spans="1:51" ht="30" customHeight="1" x14ac:dyDescent="0.2">
      <c r="A151" s="6">
        <v>80</v>
      </c>
      <c r="B151" s="28" t="s">
        <v>159</v>
      </c>
      <c r="C151" s="29" t="s">
        <v>68</v>
      </c>
      <c r="D151" s="28" t="s">
        <v>17</v>
      </c>
      <c r="E151" s="28" t="s">
        <v>17</v>
      </c>
      <c r="F151" s="28" t="s">
        <v>17</v>
      </c>
      <c r="G151" s="30" t="s">
        <v>34</v>
      </c>
      <c r="H151" s="9">
        <v>1</v>
      </c>
      <c r="I151" s="11">
        <v>22</v>
      </c>
      <c r="J151" s="9"/>
      <c r="K151" s="9">
        <v>1</v>
      </c>
      <c r="L151" s="11">
        <v>22</v>
      </c>
      <c r="M151" s="19"/>
      <c r="N151" s="19"/>
      <c r="O151" s="31" t="s">
        <v>17</v>
      </c>
      <c r="P151" s="23"/>
      <c r="Q151" s="10">
        <v>1</v>
      </c>
      <c r="R151" s="11">
        <f t="shared" si="30"/>
        <v>1</v>
      </c>
      <c r="S151" s="9">
        <f t="shared" si="30"/>
        <v>22</v>
      </c>
      <c r="T151" s="8">
        <f t="shared" si="31"/>
        <v>1</v>
      </c>
      <c r="U151" s="9">
        <f t="shared" si="31"/>
        <v>22</v>
      </c>
      <c r="V151" s="9">
        <f t="shared" si="31"/>
        <v>0</v>
      </c>
      <c r="W151" s="9">
        <f t="shared" si="31"/>
        <v>0</v>
      </c>
      <c r="X151" s="9">
        <v>1</v>
      </c>
      <c r="Y151" s="9">
        <v>22</v>
      </c>
    </row>
    <row r="152" spans="1:51" ht="26.25" thickBot="1" x14ac:dyDescent="0.25">
      <c r="A152" s="6">
        <v>81</v>
      </c>
      <c r="B152" s="28" t="s">
        <v>161</v>
      </c>
      <c r="C152" s="29" t="s">
        <v>68</v>
      </c>
      <c r="D152" s="28" t="s">
        <v>17</v>
      </c>
      <c r="E152" s="28" t="s">
        <v>17</v>
      </c>
      <c r="F152" s="28" t="s">
        <v>17</v>
      </c>
      <c r="G152" s="30" t="s">
        <v>34</v>
      </c>
      <c r="H152" s="9">
        <v>1</v>
      </c>
      <c r="I152" s="11">
        <v>100</v>
      </c>
      <c r="J152" s="9"/>
      <c r="K152" s="9">
        <v>1</v>
      </c>
      <c r="L152" s="11">
        <v>100</v>
      </c>
      <c r="M152" s="19"/>
      <c r="N152" s="19"/>
      <c r="O152" s="31" t="s">
        <v>17</v>
      </c>
      <c r="P152" s="23"/>
      <c r="Q152" s="10">
        <v>1</v>
      </c>
      <c r="R152" s="11">
        <f t="shared" si="30"/>
        <v>1</v>
      </c>
      <c r="S152" s="9">
        <f t="shared" si="30"/>
        <v>100</v>
      </c>
      <c r="T152" s="8">
        <f t="shared" si="31"/>
        <v>1</v>
      </c>
      <c r="U152" s="9">
        <f t="shared" si="31"/>
        <v>100</v>
      </c>
      <c r="V152" s="9">
        <f t="shared" si="31"/>
        <v>0</v>
      </c>
      <c r="W152" s="9">
        <f t="shared" si="31"/>
        <v>0</v>
      </c>
      <c r="X152" s="9">
        <v>1</v>
      </c>
      <c r="Y152" s="9">
        <v>100</v>
      </c>
    </row>
    <row r="153" spans="1:51" ht="13.5" thickBot="1" x14ac:dyDescent="0.25">
      <c r="A153" s="12"/>
      <c r="B153" s="13" t="s">
        <v>627</v>
      </c>
      <c r="C153" s="25" t="s">
        <v>14</v>
      </c>
      <c r="D153" s="25" t="s">
        <v>14</v>
      </c>
      <c r="E153" s="25" t="s">
        <v>14</v>
      </c>
      <c r="F153" s="25" t="s">
        <v>14</v>
      </c>
      <c r="G153" s="21" t="s">
        <v>14</v>
      </c>
      <c r="H153" s="14">
        <f>SUM('Акт приймання передачі'!R148:R152)</f>
        <v>4</v>
      </c>
      <c r="I153" s="15">
        <f>SUM('Акт приймання передачі'!S148:S152)</f>
        <v>218.10000000000002</v>
      </c>
      <c r="J153" s="15"/>
      <c r="K153" s="16">
        <f>SUM('Акт приймання передачі'!T148:T152)</f>
        <v>4</v>
      </c>
      <c r="L153" s="17">
        <f>SUM('Акт приймання передачі'!U148:U152)</f>
        <v>218.10000000000002</v>
      </c>
      <c r="M153" s="20">
        <f>SUM('Акт приймання передачі'!V148:V152)</f>
        <v>0</v>
      </c>
      <c r="N153" s="20">
        <f>SUM('Акт приймання передачі'!W148:W152)</f>
        <v>0</v>
      </c>
      <c r="O153" s="20"/>
      <c r="P153" s="22" t="s">
        <v>14</v>
      </c>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row>
    <row r="154" spans="1:51" s="62" customFormat="1" ht="26.25" thickBot="1" x14ac:dyDescent="0.25">
      <c r="A154" s="52"/>
      <c r="B154" s="53" t="s">
        <v>150</v>
      </c>
      <c r="C154" s="54" t="s">
        <v>14</v>
      </c>
      <c r="D154" s="54" t="s">
        <v>14</v>
      </c>
      <c r="E154" s="54" t="s">
        <v>14</v>
      </c>
      <c r="F154" s="54" t="s">
        <v>14</v>
      </c>
      <c r="G154" s="55" t="s">
        <v>14</v>
      </c>
      <c r="H154" s="56">
        <f>H147+H153</f>
        <v>11</v>
      </c>
      <c r="I154" s="57">
        <f>I147+I153</f>
        <v>20908.099999999999</v>
      </c>
      <c r="J154" s="57"/>
      <c r="K154" s="58">
        <f>K147+K153</f>
        <v>11</v>
      </c>
      <c r="L154" s="59">
        <f>L147+L153</f>
        <v>20908.099999999999</v>
      </c>
      <c r="M154" s="60">
        <f>M147+M153</f>
        <v>3310.67</v>
      </c>
      <c r="N154" s="60">
        <f>N147+N153</f>
        <v>17379.330000000002</v>
      </c>
      <c r="O154" s="60"/>
      <c r="P154" s="61" t="s">
        <v>14</v>
      </c>
      <c r="Z154" s="43"/>
      <c r="AA154" s="43"/>
      <c r="AB154" s="99">
        <f>I147+I153</f>
        <v>20908.099999999999</v>
      </c>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row>
    <row r="155" spans="1:51" ht="15" customHeight="1" thickBot="1" x14ac:dyDescent="0.25">
      <c r="A155" s="27"/>
      <c r="B155" s="4"/>
      <c r="C155" s="4"/>
      <c r="D155" s="4"/>
      <c r="E155" s="4"/>
      <c r="F155" s="4"/>
      <c r="G155" s="4"/>
      <c r="H155" s="4"/>
      <c r="I155" s="4"/>
      <c r="J155" s="4"/>
      <c r="K155" s="4"/>
      <c r="L155" s="4"/>
      <c r="M155" s="4"/>
      <c r="N155" s="4"/>
      <c r="O155" s="4"/>
      <c r="P155" s="5"/>
    </row>
    <row r="156" spans="1:51" ht="13.5" thickBot="1" x14ac:dyDescent="0.25">
      <c r="A156" s="12"/>
      <c r="B156" s="13"/>
      <c r="C156" s="25" t="s">
        <v>14</v>
      </c>
      <c r="D156" s="25" t="s">
        <v>14</v>
      </c>
      <c r="E156" s="25" t="s">
        <v>14</v>
      </c>
      <c r="F156" s="25" t="s">
        <v>14</v>
      </c>
      <c r="G156" s="21" t="s">
        <v>14</v>
      </c>
      <c r="H156" s="14">
        <f>SUM('Акт приймання передачі'!R155:R155)</f>
        <v>0</v>
      </c>
      <c r="I156" s="15">
        <f>SUM('Акт приймання передачі'!S155:S155)</f>
        <v>0</v>
      </c>
      <c r="J156" s="15"/>
      <c r="K156" s="16">
        <f>SUM('Акт приймання передачі'!T155:T155)</f>
        <v>0</v>
      </c>
      <c r="L156" s="17">
        <f>SUM('Акт приймання передачі'!U155:U155)</f>
        <v>0</v>
      </c>
      <c r="M156" s="20">
        <f>SUM('Акт приймання передачі'!V155:V155)</f>
        <v>0</v>
      </c>
      <c r="N156" s="20">
        <f>SUM('Акт приймання передачі'!W155:W155)</f>
        <v>0</v>
      </c>
      <c r="O156" s="20"/>
      <c r="P156" s="22" t="s">
        <v>14</v>
      </c>
    </row>
    <row r="157" spans="1:51" ht="15" customHeight="1" x14ac:dyDescent="0.2">
      <c r="A157" s="119" t="s">
        <v>162</v>
      </c>
      <c r="B157" s="120"/>
      <c r="C157" s="120"/>
      <c r="D157" s="120"/>
      <c r="E157" s="120"/>
      <c r="F157" s="120"/>
      <c r="G157" s="120"/>
      <c r="H157" s="120"/>
      <c r="I157" s="120"/>
      <c r="J157" s="120"/>
      <c r="K157" s="120"/>
      <c r="L157" s="120"/>
      <c r="M157" s="120"/>
      <c r="N157" s="120"/>
      <c r="O157" s="120"/>
      <c r="P157" s="121"/>
    </row>
    <row r="158" spans="1:51" ht="42" customHeight="1" x14ac:dyDescent="0.2">
      <c r="A158" s="134">
        <v>82</v>
      </c>
      <c r="B158" s="123" t="s">
        <v>671</v>
      </c>
      <c r="C158" s="124">
        <v>43091</v>
      </c>
      <c r="D158" s="125">
        <v>10470035</v>
      </c>
      <c r="E158" s="122"/>
      <c r="F158" s="122"/>
      <c r="G158" s="122" t="s">
        <v>34</v>
      </c>
      <c r="H158" s="126">
        <v>1</v>
      </c>
      <c r="I158" s="126">
        <v>8228</v>
      </c>
      <c r="J158" s="126"/>
      <c r="K158" s="126">
        <v>1</v>
      </c>
      <c r="L158" s="126">
        <v>8228</v>
      </c>
      <c r="M158" s="126">
        <v>2197.37</v>
      </c>
      <c r="N158" s="126">
        <v>6030.63</v>
      </c>
      <c r="O158" s="127" t="s">
        <v>23</v>
      </c>
      <c r="P158" s="122"/>
    </row>
    <row r="159" spans="1:51" ht="38.25" x14ac:dyDescent="0.2">
      <c r="A159" s="81">
        <v>83</v>
      </c>
      <c r="B159" s="82" t="s">
        <v>163</v>
      </c>
      <c r="C159" s="83" t="s">
        <v>164</v>
      </c>
      <c r="D159" s="82" t="s">
        <v>165</v>
      </c>
      <c r="E159" s="82" t="s">
        <v>17</v>
      </c>
      <c r="F159" s="82" t="s">
        <v>17</v>
      </c>
      <c r="G159" s="84" t="s">
        <v>22</v>
      </c>
      <c r="H159" s="85">
        <v>1</v>
      </c>
      <c r="I159" s="86">
        <v>2130</v>
      </c>
      <c r="J159" s="85"/>
      <c r="K159" s="85">
        <v>1</v>
      </c>
      <c r="L159" s="86">
        <v>2130</v>
      </c>
      <c r="M159" s="87">
        <v>1065</v>
      </c>
      <c r="N159" s="87">
        <v>1065</v>
      </c>
      <c r="O159" s="88" t="s">
        <v>23</v>
      </c>
      <c r="P159" s="89"/>
      <c r="Q159" s="10">
        <v>1</v>
      </c>
      <c r="R159" s="11">
        <f t="shared" ref="R159:S163" si="32">H159</f>
        <v>1</v>
      </c>
      <c r="S159" s="9">
        <f t="shared" si="32"/>
        <v>2130</v>
      </c>
      <c r="T159" s="8">
        <f t="shared" ref="T159:W163" si="33">K159</f>
        <v>1</v>
      </c>
      <c r="U159" s="9">
        <f t="shared" si="33"/>
        <v>2130</v>
      </c>
      <c r="V159" s="9">
        <f t="shared" si="33"/>
        <v>1065</v>
      </c>
      <c r="W159" s="9">
        <f t="shared" si="33"/>
        <v>1065</v>
      </c>
      <c r="X159" s="9">
        <v>1</v>
      </c>
      <c r="Y159" s="9">
        <v>2130</v>
      </c>
    </row>
    <row r="160" spans="1:51" ht="25.5" x14ac:dyDescent="0.2">
      <c r="A160" s="6">
        <v>84</v>
      </c>
      <c r="B160" s="28" t="s">
        <v>166</v>
      </c>
      <c r="C160" s="29" t="s">
        <v>164</v>
      </c>
      <c r="D160" s="28" t="s">
        <v>167</v>
      </c>
      <c r="E160" s="28" t="s">
        <v>17</v>
      </c>
      <c r="F160" s="28" t="s">
        <v>17</v>
      </c>
      <c r="G160" s="30" t="s">
        <v>22</v>
      </c>
      <c r="H160" s="9">
        <v>1</v>
      </c>
      <c r="I160" s="11">
        <v>1640</v>
      </c>
      <c r="J160" s="9"/>
      <c r="K160" s="9">
        <v>1</v>
      </c>
      <c r="L160" s="11">
        <v>1640</v>
      </c>
      <c r="M160" s="19">
        <v>820</v>
      </c>
      <c r="N160" s="19">
        <v>820</v>
      </c>
      <c r="O160" s="31" t="s">
        <v>23</v>
      </c>
      <c r="P160" s="23"/>
      <c r="Q160" s="10">
        <v>1</v>
      </c>
      <c r="R160" s="11">
        <f t="shared" si="32"/>
        <v>1</v>
      </c>
      <c r="S160" s="9">
        <f t="shared" si="32"/>
        <v>1640</v>
      </c>
      <c r="T160" s="8">
        <f t="shared" si="33"/>
        <v>1</v>
      </c>
      <c r="U160" s="9">
        <f t="shared" si="33"/>
        <v>1640</v>
      </c>
      <c r="V160" s="9">
        <f t="shared" si="33"/>
        <v>820</v>
      </c>
      <c r="W160" s="9">
        <f t="shared" si="33"/>
        <v>820</v>
      </c>
      <c r="X160" s="9">
        <v>1</v>
      </c>
      <c r="Y160" s="9">
        <v>1640</v>
      </c>
    </row>
    <row r="161" spans="1:51" ht="25.5" x14ac:dyDescent="0.2">
      <c r="A161" s="6">
        <v>85</v>
      </c>
      <c r="B161" s="28" t="s">
        <v>168</v>
      </c>
      <c r="C161" s="29" t="s">
        <v>164</v>
      </c>
      <c r="D161" s="28" t="s">
        <v>169</v>
      </c>
      <c r="E161" s="28" t="s">
        <v>17</v>
      </c>
      <c r="F161" s="28" t="s">
        <v>17</v>
      </c>
      <c r="G161" s="30" t="s">
        <v>22</v>
      </c>
      <c r="H161" s="9">
        <v>1</v>
      </c>
      <c r="I161" s="11">
        <v>2640</v>
      </c>
      <c r="J161" s="9"/>
      <c r="K161" s="9">
        <v>1</v>
      </c>
      <c r="L161" s="11">
        <v>2640</v>
      </c>
      <c r="M161" s="19">
        <v>1320</v>
      </c>
      <c r="N161" s="19">
        <v>1320</v>
      </c>
      <c r="O161" s="31" t="s">
        <v>23</v>
      </c>
      <c r="P161" s="23"/>
      <c r="Q161" s="10">
        <v>1</v>
      </c>
      <c r="R161" s="11">
        <f t="shared" si="32"/>
        <v>1</v>
      </c>
      <c r="S161" s="9">
        <f t="shared" si="32"/>
        <v>2640</v>
      </c>
      <c r="T161" s="8">
        <f t="shared" si="33"/>
        <v>1</v>
      </c>
      <c r="U161" s="9">
        <f t="shared" si="33"/>
        <v>2640</v>
      </c>
      <c r="V161" s="9">
        <f t="shared" si="33"/>
        <v>1320</v>
      </c>
      <c r="W161" s="9">
        <f t="shared" si="33"/>
        <v>1320</v>
      </c>
      <c r="X161" s="9">
        <v>1</v>
      </c>
      <c r="Y161" s="9">
        <v>2640</v>
      </c>
    </row>
    <row r="162" spans="1:51" ht="25.5" x14ac:dyDescent="0.2">
      <c r="A162" s="6">
        <v>86</v>
      </c>
      <c r="B162" s="28" t="s">
        <v>170</v>
      </c>
      <c r="C162" s="29" t="s">
        <v>164</v>
      </c>
      <c r="D162" s="28" t="s">
        <v>171</v>
      </c>
      <c r="E162" s="28" t="s">
        <v>17</v>
      </c>
      <c r="F162" s="28" t="s">
        <v>17</v>
      </c>
      <c r="G162" s="30" t="s">
        <v>22</v>
      </c>
      <c r="H162" s="9">
        <v>1</v>
      </c>
      <c r="I162" s="11">
        <v>1890</v>
      </c>
      <c r="J162" s="9"/>
      <c r="K162" s="9">
        <v>1</v>
      </c>
      <c r="L162" s="11">
        <v>1890</v>
      </c>
      <c r="M162" s="19">
        <v>945</v>
      </c>
      <c r="N162" s="19">
        <v>945</v>
      </c>
      <c r="O162" s="31" t="s">
        <v>23</v>
      </c>
      <c r="P162" s="23"/>
      <c r="Q162" s="10">
        <v>1</v>
      </c>
      <c r="R162" s="11">
        <f t="shared" si="32"/>
        <v>1</v>
      </c>
      <c r="S162" s="9">
        <f t="shared" si="32"/>
        <v>1890</v>
      </c>
      <c r="T162" s="8">
        <f t="shared" si="33"/>
        <v>1</v>
      </c>
      <c r="U162" s="9">
        <f t="shared" si="33"/>
        <v>1890</v>
      </c>
      <c r="V162" s="9">
        <f t="shared" si="33"/>
        <v>945</v>
      </c>
      <c r="W162" s="9">
        <f t="shared" si="33"/>
        <v>945</v>
      </c>
      <c r="X162" s="9">
        <v>1</v>
      </c>
      <c r="Y162" s="9">
        <v>1890</v>
      </c>
    </row>
    <row r="163" spans="1:51" ht="26.25" thickBot="1" x14ac:dyDescent="0.25">
      <c r="A163" s="6">
        <v>87</v>
      </c>
      <c r="B163" s="28" t="s">
        <v>172</v>
      </c>
      <c r="C163" s="29" t="s">
        <v>164</v>
      </c>
      <c r="D163" s="28" t="s">
        <v>173</v>
      </c>
      <c r="E163" s="28" t="s">
        <v>17</v>
      </c>
      <c r="F163" s="28" t="s">
        <v>17</v>
      </c>
      <c r="G163" s="30" t="s">
        <v>22</v>
      </c>
      <c r="H163" s="9">
        <v>1</v>
      </c>
      <c r="I163" s="11">
        <v>2300</v>
      </c>
      <c r="J163" s="9"/>
      <c r="K163" s="9">
        <v>1</v>
      </c>
      <c r="L163" s="11">
        <v>2300</v>
      </c>
      <c r="M163" s="19">
        <v>1150</v>
      </c>
      <c r="N163" s="19">
        <v>1150</v>
      </c>
      <c r="O163" s="31" t="s">
        <v>23</v>
      </c>
      <c r="P163" s="23"/>
      <c r="Q163" s="10">
        <v>1</v>
      </c>
      <c r="R163" s="11">
        <f t="shared" si="32"/>
        <v>1</v>
      </c>
      <c r="S163" s="9">
        <f t="shared" si="32"/>
        <v>2300</v>
      </c>
      <c r="T163" s="8">
        <f t="shared" si="33"/>
        <v>1</v>
      </c>
      <c r="U163" s="9">
        <f t="shared" si="33"/>
        <v>2300</v>
      </c>
      <c r="V163" s="9">
        <f t="shared" si="33"/>
        <v>1150</v>
      </c>
      <c r="W163" s="9">
        <f t="shared" si="33"/>
        <v>1150</v>
      </c>
      <c r="X163" s="9">
        <v>1</v>
      </c>
      <c r="Y163" s="9">
        <v>2300</v>
      </c>
    </row>
    <row r="164" spans="1:51" ht="26.25" thickBot="1" x14ac:dyDescent="0.25">
      <c r="A164" s="12"/>
      <c r="B164" s="13" t="s">
        <v>38</v>
      </c>
      <c r="C164" s="25" t="s">
        <v>14</v>
      </c>
      <c r="D164" s="25" t="s">
        <v>14</v>
      </c>
      <c r="E164" s="25" t="s">
        <v>14</v>
      </c>
      <c r="F164" s="25" t="s">
        <v>14</v>
      </c>
      <c r="G164" s="21" t="s">
        <v>14</v>
      </c>
      <c r="H164" s="14">
        <f>SUM(H158:H163)</f>
        <v>6</v>
      </c>
      <c r="I164" s="15">
        <f>SUM(I158:I163)</f>
        <v>18828</v>
      </c>
      <c r="J164" s="15"/>
      <c r="K164" s="16">
        <f>SUM(K158:K163)</f>
        <v>6</v>
      </c>
      <c r="L164" s="17">
        <f>SUM(L158:L163)</f>
        <v>18828</v>
      </c>
      <c r="M164" s="20">
        <f>SUM(M158:M163)</f>
        <v>7497.37</v>
      </c>
      <c r="N164" s="20">
        <f>SUM(N158:N163)</f>
        <v>11330.630000000001</v>
      </c>
      <c r="O164" s="20"/>
      <c r="P164" s="22" t="s">
        <v>14</v>
      </c>
    </row>
    <row r="165" spans="1:51" ht="15" customHeight="1" thickBot="1" x14ac:dyDescent="0.25">
      <c r="A165" s="27" t="s">
        <v>174</v>
      </c>
      <c r="B165" s="4"/>
      <c r="C165" s="4"/>
      <c r="D165" s="4"/>
      <c r="E165" s="4"/>
      <c r="F165" s="4"/>
      <c r="G165" s="4"/>
      <c r="H165" s="4"/>
      <c r="I165" s="4"/>
      <c r="J165" s="4"/>
      <c r="K165" s="4"/>
      <c r="L165" s="4"/>
      <c r="M165" s="4"/>
      <c r="N165" s="4"/>
      <c r="O165" s="4"/>
      <c r="P165" s="5"/>
    </row>
    <row r="166" spans="1:51" ht="25.5" x14ac:dyDescent="0.2">
      <c r="A166" s="6">
        <v>88</v>
      </c>
      <c r="B166" s="28" t="s">
        <v>43</v>
      </c>
      <c r="C166" s="29" t="s">
        <v>41</v>
      </c>
      <c r="D166" s="28" t="s">
        <v>175</v>
      </c>
      <c r="E166" s="28" t="s">
        <v>17</v>
      </c>
      <c r="F166" s="28" t="s">
        <v>17</v>
      </c>
      <c r="G166" s="30" t="s">
        <v>22</v>
      </c>
      <c r="H166" s="9">
        <v>1</v>
      </c>
      <c r="I166" s="11">
        <v>98</v>
      </c>
      <c r="J166" s="9"/>
      <c r="K166" s="9">
        <v>1</v>
      </c>
      <c r="L166" s="11">
        <v>98</v>
      </c>
      <c r="M166" s="19">
        <v>49</v>
      </c>
      <c r="N166" s="19">
        <v>49</v>
      </c>
      <c r="O166" s="31" t="s">
        <v>23</v>
      </c>
      <c r="P166" s="23"/>
      <c r="Q166" s="10">
        <v>1</v>
      </c>
      <c r="R166" s="11">
        <f t="shared" ref="R166:S169" si="34">H166</f>
        <v>1</v>
      </c>
      <c r="S166" s="9">
        <f t="shared" si="34"/>
        <v>98</v>
      </c>
      <c r="T166" s="8">
        <f t="shared" ref="T166:W169" si="35">K166</f>
        <v>1</v>
      </c>
      <c r="U166" s="9">
        <f t="shared" si="35"/>
        <v>98</v>
      </c>
      <c r="V166" s="9">
        <f t="shared" si="35"/>
        <v>49</v>
      </c>
      <c r="W166" s="9">
        <f t="shared" si="35"/>
        <v>49</v>
      </c>
      <c r="X166" s="9">
        <v>1</v>
      </c>
      <c r="Y166" s="9">
        <v>98</v>
      </c>
    </row>
    <row r="167" spans="1:51" ht="25.5" x14ac:dyDescent="0.2">
      <c r="A167" s="6">
        <v>89</v>
      </c>
      <c r="B167" s="28" t="s">
        <v>176</v>
      </c>
      <c r="C167" s="29" t="s">
        <v>41</v>
      </c>
      <c r="D167" s="28" t="s">
        <v>177</v>
      </c>
      <c r="E167" s="28" t="s">
        <v>17</v>
      </c>
      <c r="F167" s="28" t="s">
        <v>17</v>
      </c>
      <c r="G167" s="30" t="s">
        <v>34</v>
      </c>
      <c r="H167" s="9">
        <v>1</v>
      </c>
      <c r="I167" s="11">
        <v>195</v>
      </c>
      <c r="J167" s="9"/>
      <c r="K167" s="9">
        <v>1</v>
      </c>
      <c r="L167" s="11">
        <v>195</v>
      </c>
      <c r="M167" s="19">
        <v>195</v>
      </c>
      <c r="N167" s="19"/>
      <c r="O167" s="31" t="s">
        <v>23</v>
      </c>
      <c r="P167" s="23"/>
      <c r="Q167" s="10">
        <v>1</v>
      </c>
      <c r="R167" s="11">
        <f t="shared" si="34"/>
        <v>1</v>
      </c>
      <c r="S167" s="9">
        <f t="shared" si="34"/>
        <v>195</v>
      </c>
      <c r="T167" s="8">
        <f t="shared" si="35"/>
        <v>1</v>
      </c>
      <c r="U167" s="9">
        <f t="shared" si="35"/>
        <v>195</v>
      </c>
      <c r="V167" s="9">
        <f t="shared" si="35"/>
        <v>195</v>
      </c>
      <c r="W167" s="9">
        <f t="shared" si="35"/>
        <v>0</v>
      </c>
      <c r="X167" s="9">
        <v>1</v>
      </c>
      <c r="Y167" s="9">
        <v>195</v>
      </c>
    </row>
    <row r="168" spans="1:51" ht="25.5" x14ac:dyDescent="0.2">
      <c r="A168" s="6">
        <v>90</v>
      </c>
      <c r="B168" s="28" t="s">
        <v>178</v>
      </c>
      <c r="C168" s="29" t="s">
        <v>41</v>
      </c>
      <c r="D168" s="28" t="s">
        <v>179</v>
      </c>
      <c r="E168" s="28" t="s">
        <v>17</v>
      </c>
      <c r="F168" s="28" t="s">
        <v>17</v>
      </c>
      <c r="G168" s="30" t="s">
        <v>22</v>
      </c>
      <c r="H168" s="9">
        <v>1</v>
      </c>
      <c r="I168" s="11">
        <v>340</v>
      </c>
      <c r="J168" s="9"/>
      <c r="K168" s="9">
        <v>1</v>
      </c>
      <c r="L168" s="11">
        <v>340</v>
      </c>
      <c r="M168" s="19">
        <v>340</v>
      </c>
      <c r="N168" s="19"/>
      <c r="O168" s="31" t="s">
        <v>23</v>
      </c>
      <c r="P168" s="23"/>
      <c r="Q168" s="10">
        <v>1</v>
      </c>
      <c r="R168" s="11">
        <f t="shared" si="34"/>
        <v>1</v>
      </c>
      <c r="S168" s="9">
        <f t="shared" si="34"/>
        <v>340</v>
      </c>
      <c r="T168" s="8">
        <f t="shared" si="35"/>
        <v>1</v>
      </c>
      <c r="U168" s="9">
        <f t="shared" si="35"/>
        <v>340</v>
      </c>
      <c r="V168" s="9">
        <f t="shared" si="35"/>
        <v>340</v>
      </c>
      <c r="W168" s="9">
        <f t="shared" si="35"/>
        <v>0</v>
      </c>
      <c r="X168" s="9">
        <v>1</v>
      </c>
      <c r="Y168" s="9">
        <v>340</v>
      </c>
    </row>
    <row r="169" spans="1:51" ht="26.25" thickBot="1" x14ac:dyDescent="0.25">
      <c r="A169" s="6">
        <v>91</v>
      </c>
      <c r="B169" s="28" t="s">
        <v>180</v>
      </c>
      <c r="C169" s="29" t="s">
        <v>41</v>
      </c>
      <c r="D169" s="28" t="s">
        <v>181</v>
      </c>
      <c r="E169" s="28" t="s">
        <v>17</v>
      </c>
      <c r="F169" s="28" t="s">
        <v>17</v>
      </c>
      <c r="G169" s="30" t="s">
        <v>22</v>
      </c>
      <c r="H169" s="9">
        <v>1</v>
      </c>
      <c r="I169" s="11">
        <v>892</v>
      </c>
      <c r="J169" s="9"/>
      <c r="K169" s="9">
        <v>1</v>
      </c>
      <c r="L169" s="11">
        <v>892</v>
      </c>
      <c r="M169" s="19">
        <v>892</v>
      </c>
      <c r="N169" s="19"/>
      <c r="O169" s="31" t="s">
        <v>23</v>
      </c>
      <c r="P169" s="23"/>
      <c r="Q169" s="10">
        <v>1</v>
      </c>
      <c r="R169" s="11">
        <f t="shared" si="34"/>
        <v>1</v>
      </c>
      <c r="S169" s="9">
        <f t="shared" si="34"/>
        <v>892</v>
      </c>
      <c r="T169" s="8">
        <f t="shared" si="35"/>
        <v>1</v>
      </c>
      <c r="U169" s="9">
        <f t="shared" si="35"/>
        <v>892</v>
      </c>
      <c r="V169" s="9">
        <f t="shared" si="35"/>
        <v>892</v>
      </c>
      <c r="W169" s="9">
        <f t="shared" si="35"/>
        <v>0</v>
      </c>
      <c r="X169" s="9">
        <v>1</v>
      </c>
      <c r="Y169" s="9">
        <v>892</v>
      </c>
    </row>
    <row r="170" spans="1:51" ht="26.25" thickBot="1" x14ac:dyDescent="0.25">
      <c r="A170" s="12"/>
      <c r="B170" s="13" t="s">
        <v>67</v>
      </c>
      <c r="C170" s="25" t="s">
        <v>14</v>
      </c>
      <c r="D170" s="25" t="s">
        <v>14</v>
      </c>
      <c r="E170" s="25" t="s">
        <v>14</v>
      </c>
      <c r="F170" s="25" t="s">
        <v>14</v>
      </c>
      <c r="G170" s="21" t="s">
        <v>14</v>
      </c>
      <c r="H170" s="14">
        <f>SUM('Акт приймання передачі'!R165:R169)</f>
        <v>4</v>
      </c>
      <c r="I170" s="15">
        <f>SUM('Акт приймання передачі'!S165:S169)</f>
        <v>1525</v>
      </c>
      <c r="J170" s="15"/>
      <c r="K170" s="16">
        <f>SUM('Акт приймання передачі'!T165:T169)</f>
        <v>4</v>
      </c>
      <c r="L170" s="17">
        <f>SUM('Акт приймання передачі'!U165:U169)</f>
        <v>1525</v>
      </c>
      <c r="M170" s="20">
        <f>SUM('Акт приймання передачі'!V165:V169)</f>
        <v>1476</v>
      </c>
      <c r="N170" s="20">
        <f>SUM('Акт приймання передачі'!W165:W169)</f>
        <v>49</v>
      </c>
      <c r="O170" s="20"/>
      <c r="P170" s="22" t="s">
        <v>14</v>
      </c>
    </row>
    <row r="171" spans="1:51" ht="15" customHeight="1" thickBot="1" x14ac:dyDescent="0.25">
      <c r="A171" s="27" t="s">
        <v>633</v>
      </c>
      <c r="B171" s="4"/>
      <c r="C171" s="4"/>
      <c r="D171" s="4"/>
      <c r="E171" s="4"/>
      <c r="F171" s="4"/>
      <c r="G171" s="4"/>
      <c r="H171" s="4"/>
      <c r="I171" s="4"/>
      <c r="J171" s="4"/>
      <c r="K171" s="4"/>
      <c r="L171" s="4"/>
      <c r="M171" s="4"/>
      <c r="N171" s="4"/>
      <c r="O171" s="4"/>
      <c r="P171" s="5"/>
    </row>
    <row r="172" spans="1:51" ht="26.25" thickBot="1" x14ac:dyDescent="0.25">
      <c r="A172" s="6">
        <v>92</v>
      </c>
      <c r="B172" s="28" t="s">
        <v>182</v>
      </c>
      <c r="C172" s="29" t="s">
        <v>68</v>
      </c>
      <c r="D172" s="28" t="s">
        <v>17</v>
      </c>
      <c r="E172" s="28" t="s">
        <v>17</v>
      </c>
      <c r="F172" s="28" t="s">
        <v>17</v>
      </c>
      <c r="G172" s="30" t="s">
        <v>34</v>
      </c>
      <c r="H172" s="9">
        <v>1</v>
      </c>
      <c r="I172" s="11">
        <v>10</v>
      </c>
      <c r="J172" s="9"/>
      <c r="K172" s="9">
        <v>1</v>
      </c>
      <c r="L172" s="11">
        <v>10</v>
      </c>
      <c r="M172" s="19"/>
      <c r="N172" s="19"/>
      <c r="O172" s="31" t="s">
        <v>17</v>
      </c>
      <c r="P172" s="23"/>
      <c r="Q172" s="10">
        <v>1</v>
      </c>
      <c r="R172" s="11">
        <f>H172</f>
        <v>1</v>
      </c>
      <c r="S172" s="9">
        <f>I172</f>
        <v>10</v>
      </c>
      <c r="T172" s="8">
        <f>K172</f>
        <v>1</v>
      </c>
      <c r="U172" s="9">
        <f>L172</f>
        <v>10</v>
      </c>
      <c r="V172" s="9">
        <f>M172</f>
        <v>0</v>
      </c>
      <c r="W172" s="9">
        <f>N172</f>
        <v>0</v>
      </c>
      <c r="X172" s="9">
        <v>1</v>
      </c>
      <c r="Y172" s="9">
        <v>10</v>
      </c>
    </row>
    <row r="173" spans="1:51" ht="13.5" thickBot="1" x14ac:dyDescent="0.25">
      <c r="A173" s="12"/>
      <c r="B173" s="13" t="s">
        <v>627</v>
      </c>
      <c r="C173" s="25" t="s">
        <v>14</v>
      </c>
      <c r="D173" s="25" t="s">
        <v>14</v>
      </c>
      <c r="E173" s="25" t="s">
        <v>14</v>
      </c>
      <c r="F173" s="25" t="s">
        <v>14</v>
      </c>
      <c r="G173" s="21" t="s">
        <v>14</v>
      </c>
      <c r="H173" s="14">
        <f>SUM('Акт приймання передачі'!R171:R172)</f>
        <v>1</v>
      </c>
      <c r="I173" s="15">
        <f>SUM('Акт приймання передачі'!S171:S172)</f>
        <v>10</v>
      </c>
      <c r="J173" s="15"/>
      <c r="K173" s="16">
        <f>SUM('Акт приймання передачі'!T171:T172)</f>
        <v>1</v>
      </c>
      <c r="L173" s="17">
        <f>SUM('Акт приймання передачі'!U171:U172)</f>
        <v>10</v>
      </c>
      <c r="M173" s="20">
        <f>SUM('Акт приймання передачі'!V171:V172)</f>
        <v>0</v>
      </c>
      <c r="N173" s="20">
        <f>SUM('Акт приймання передачі'!W171:W172)</f>
        <v>0</v>
      </c>
      <c r="O173" s="20"/>
      <c r="P173" s="22" t="s">
        <v>14</v>
      </c>
    </row>
    <row r="174" spans="1:51" s="62" customFormat="1" ht="26.25" thickBot="1" x14ac:dyDescent="0.25">
      <c r="A174" s="52"/>
      <c r="B174" s="53" t="s">
        <v>183</v>
      </c>
      <c r="C174" s="54" t="s">
        <v>14</v>
      </c>
      <c r="D174" s="54" t="s">
        <v>14</v>
      </c>
      <c r="E174" s="54" t="s">
        <v>14</v>
      </c>
      <c r="F174" s="54" t="s">
        <v>14</v>
      </c>
      <c r="G174" s="55" t="s">
        <v>14</v>
      </c>
      <c r="H174" s="56">
        <f>H164+H170+H173</f>
        <v>11</v>
      </c>
      <c r="I174" s="57">
        <f>I164+I170+I173</f>
        <v>20363</v>
      </c>
      <c r="J174" s="57"/>
      <c r="K174" s="58">
        <f>K164+K170+K173</f>
        <v>11</v>
      </c>
      <c r="L174" s="59">
        <f>L164+L170+L173</f>
        <v>20363</v>
      </c>
      <c r="M174" s="60">
        <f>M164+M170+M173</f>
        <v>8973.369999999999</v>
      </c>
      <c r="N174" s="60">
        <f>N164+N170+N173</f>
        <v>11379.630000000001</v>
      </c>
      <c r="O174" s="60"/>
      <c r="P174" s="61" t="s">
        <v>14</v>
      </c>
      <c r="Z174" s="43"/>
      <c r="AA174" s="43"/>
      <c r="AB174" s="99">
        <f>I164+I170+I173</f>
        <v>20363</v>
      </c>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row>
    <row r="175" spans="1:51" ht="13.5" thickBot="1" x14ac:dyDescent="0.25">
      <c r="A175" s="12"/>
      <c r="B175" s="13"/>
      <c r="C175" s="25" t="s">
        <v>14</v>
      </c>
      <c r="D175" s="25" t="s">
        <v>14</v>
      </c>
      <c r="E175" s="25" t="s">
        <v>14</v>
      </c>
      <c r="F175" s="25" t="s">
        <v>14</v>
      </c>
      <c r="G175" s="21" t="s">
        <v>14</v>
      </c>
      <c r="H175" s="14"/>
      <c r="I175" s="15"/>
      <c r="J175" s="15"/>
      <c r="K175" s="16"/>
      <c r="L175" s="17"/>
      <c r="M175" s="20"/>
      <c r="N175" s="20"/>
      <c r="O175" s="20"/>
      <c r="P175" s="22"/>
    </row>
    <row r="176" spans="1:51" ht="15" customHeight="1" x14ac:dyDescent="0.2">
      <c r="A176" s="119" t="s">
        <v>184</v>
      </c>
      <c r="B176" s="120"/>
      <c r="C176" s="120"/>
      <c r="D176" s="120"/>
      <c r="E176" s="120"/>
      <c r="F176" s="120"/>
      <c r="G176" s="120"/>
      <c r="H176" s="120"/>
      <c r="I176" s="120"/>
      <c r="J176" s="120"/>
      <c r="K176" s="120"/>
      <c r="L176" s="120"/>
      <c r="M176" s="120"/>
      <c r="N176" s="120"/>
      <c r="O176" s="120"/>
      <c r="P176" s="121"/>
    </row>
    <row r="177" spans="1:25" ht="31.5" customHeight="1" x14ac:dyDescent="0.2">
      <c r="A177" s="134">
        <v>93</v>
      </c>
      <c r="B177" s="123" t="s">
        <v>672</v>
      </c>
      <c r="C177" s="124">
        <v>43091</v>
      </c>
      <c r="D177" s="125">
        <v>10470036</v>
      </c>
      <c r="E177" s="122"/>
      <c r="F177" s="122"/>
      <c r="G177" s="122" t="s">
        <v>34</v>
      </c>
      <c r="H177" s="126">
        <v>1</v>
      </c>
      <c r="I177" s="126">
        <v>9429</v>
      </c>
      <c r="J177" s="126"/>
      <c r="K177" s="126">
        <v>1</v>
      </c>
      <c r="L177" s="126">
        <v>9429</v>
      </c>
      <c r="M177" s="126">
        <v>2517.48</v>
      </c>
      <c r="N177" s="126">
        <v>6911.52</v>
      </c>
      <c r="O177" s="127" t="s">
        <v>23</v>
      </c>
      <c r="P177" s="122"/>
    </row>
    <row r="178" spans="1:25" ht="38.25" x14ac:dyDescent="0.2">
      <c r="A178" s="81">
        <v>94</v>
      </c>
      <c r="B178" s="82" t="s">
        <v>185</v>
      </c>
      <c r="C178" s="83" t="s">
        <v>41</v>
      </c>
      <c r="D178" s="82" t="s">
        <v>186</v>
      </c>
      <c r="E178" s="82" t="s">
        <v>17</v>
      </c>
      <c r="F178" s="82" t="s">
        <v>17</v>
      </c>
      <c r="G178" s="84" t="s">
        <v>34</v>
      </c>
      <c r="H178" s="85">
        <v>1</v>
      </c>
      <c r="I178" s="86">
        <v>475</v>
      </c>
      <c r="J178" s="85"/>
      <c r="K178" s="85">
        <v>1</v>
      </c>
      <c r="L178" s="86">
        <v>475</v>
      </c>
      <c r="M178" s="87">
        <v>237.5</v>
      </c>
      <c r="N178" s="87">
        <v>237.5</v>
      </c>
      <c r="O178" s="88" t="s">
        <v>23</v>
      </c>
      <c r="P178" s="89"/>
      <c r="Q178" s="10">
        <v>1</v>
      </c>
      <c r="R178" s="11">
        <f t="shared" ref="R178:S182" si="36">H178</f>
        <v>1</v>
      </c>
      <c r="S178" s="9">
        <f t="shared" si="36"/>
        <v>475</v>
      </c>
      <c r="T178" s="8">
        <f t="shared" ref="T178:W182" si="37">K178</f>
        <v>1</v>
      </c>
      <c r="U178" s="9">
        <f t="shared" si="37"/>
        <v>475</v>
      </c>
      <c r="V178" s="9">
        <f t="shared" si="37"/>
        <v>237.5</v>
      </c>
      <c r="W178" s="9">
        <f t="shared" si="37"/>
        <v>237.5</v>
      </c>
      <c r="X178" s="9">
        <v>1</v>
      </c>
      <c r="Y178" s="9">
        <v>475</v>
      </c>
    </row>
    <row r="179" spans="1:25" ht="38.25" x14ac:dyDescent="0.2">
      <c r="A179" s="6">
        <v>95</v>
      </c>
      <c r="B179" s="28" t="s">
        <v>187</v>
      </c>
      <c r="C179" s="29" t="s">
        <v>188</v>
      </c>
      <c r="D179" s="28" t="s">
        <v>189</v>
      </c>
      <c r="E179" s="28" t="s">
        <v>17</v>
      </c>
      <c r="F179" s="28" t="s">
        <v>17</v>
      </c>
      <c r="G179" s="30" t="s">
        <v>22</v>
      </c>
      <c r="H179" s="9">
        <v>1</v>
      </c>
      <c r="I179" s="11">
        <v>2776.37</v>
      </c>
      <c r="J179" s="9"/>
      <c r="K179" s="9">
        <v>1</v>
      </c>
      <c r="L179" s="11">
        <f>I179</f>
        <v>2776.37</v>
      </c>
      <c r="M179" s="19">
        <v>1388</v>
      </c>
      <c r="N179" s="19">
        <v>1388.37</v>
      </c>
      <c r="O179" s="31" t="s">
        <v>23</v>
      </c>
      <c r="P179" s="23"/>
      <c r="Q179" s="10">
        <v>1</v>
      </c>
      <c r="R179" s="11">
        <f t="shared" si="36"/>
        <v>1</v>
      </c>
      <c r="S179" s="9">
        <f t="shared" si="36"/>
        <v>2776.37</v>
      </c>
      <c r="T179" s="8">
        <f t="shared" si="37"/>
        <v>1</v>
      </c>
      <c r="U179" s="9">
        <f t="shared" si="37"/>
        <v>2776.37</v>
      </c>
      <c r="V179" s="9">
        <f t="shared" si="37"/>
        <v>1388</v>
      </c>
      <c r="W179" s="9">
        <f t="shared" si="37"/>
        <v>1388.37</v>
      </c>
      <c r="X179" s="9">
        <v>1</v>
      </c>
      <c r="Y179" s="9">
        <v>2776.3700000000003</v>
      </c>
    </row>
    <row r="180" spans="1:25" ht="25.5" x14ac:dyDescent="0.2">
      <c r="A180" s="6">
        <v>96</v>
      </c>
      <c r="B180" s="28" t="s">
        <v>176</v>
      </c>
      <c r="C180" s="29" t="s">
        <v>20</v>
      </c>
      <c r="D180" s="28" t="s">
        <v>190</v>
      </c>
      <c r="E180" s="28" t="s">
        <v>17</v>
      </c>
      <c r="F180" s="28" t="s">
        <v>17</v>
      </c>
      <c r="G180" s="30" t="s">
        <v>22</v>
      </c>
      <c r="H180" s="9">
        <v>1</v>
      </c>
      <c r="I180" s="11">
        <v>195</v>
      </c>
      <c r="J180" s="9"/>
      <c r="K180" s="9">
        <v>1</v>
      </c>
      <c r="L180" s="11">
        <v>195</v>
      </c>
      <c r="M180" s="19">
        <v>195</v>
      </c>
      <c r="N180" s="19"/>
      <c r="O180" s="31" t="s">
        <v>23</v>
      </c>
      <c r="P180" s="23"/>
      <c r="Q180" s="10">
        <v>1</v>
      </c>
      <c r="R180" s="11">
        <f t="shared" si="36"/>
        <v>1</v>
      </c>
      <c r="S180" s="9">
        <f t="shared" si="36"/>
        <v>195</v>
      </c>
      <c r="T180" s="8">
        <f t="shared" si="37"/>
        <v>1</v>
      </c>
      <c r="U180" s="9">
        <f t="shared" si="37"/>
        <v>195</v>
      </c>
      <c r="V180" s="9">
        <f t="shared" si="37"/>
        <v>195</v>
      </c>
      <c r="W180" s="9">
        <f t="shared" si="37"/>
        <v>0</v>
      </c>
      <c r="X180" s="9">
        <v>1</v>
      </c>
      <c r="Y180" s="9">
        <v>195</v>
      </c>
    </row>
    <row r="181" spans="1:25" ht="38.25" x14ac:dyDescent="0.2">
      <c r="A181" s="6">
        <v>97</v>
      </c>
      <c r="B181" s="28" t="s">
        <v>191</v>
      </c>
      <c r="C181" s="29" t="s">
        <v>192</v>
      </c>
      <c r="D181" s="28" t="s">
        <v>193</v>
      </c>
      <c r="E181" s="28" t="s">
        <v>17</v>
      </c>
      <c r="F181" s="28" t="s">
        <v>17</v>
      </c>
      <c r="G181" s="30" t="s">
        <v>34</v>
      </c>
      <c r="H181" s="9">
        <v>1</v>
      </c>
      <c r="I181" s="11">
        <v>240</v>
      </c>
      <c r="J181" s="9"/>
      <c r="K181" s="9">
        <v>1</v>
      </c>
      <c r="L181" s="11">
        <v>240</v>
      </c>
      <c r="M181" s="19">
        <v>120</v>
      </c>
      <c r="N181" s="19">
        <v>120</v>
      </c>
      <c r="O181" s="31" t="s">
        <v>23</v>
      </c>
      <c r="P181" s="23"/>
      <c r="Q181" s="10">
        <v>1</v>
      </c>
      <c r="R181" s="11">
        <f t="shared" si="36"/>
        <v>1</v>
      </c>
      <c r="S181" s="9">
        <f t="shared" si="36"/>
        <v>240</v>
      </c>
      <c r="T181" s="8">
        <f t="shared" si="37"/>
        <v>1</v>
      </c>
      <c r="U181" s="9">
        <f t="shared" si="37"/>
        <v>240</v>
      </c>
      <c r="V181" s="9">
        <f t="shared" si="37"/>
        <v>120</v>
      </c>
      <c r="W181" s="9">
        <f t="shared" si="37"/>
        <v>120</v>
      </c>
      <c r="X181" s="9">
        <v>1</v>
      </c>
      <c r="Y181" s="9">
        <v>240</v>
      </c>
    </row>
    <row r="182" spans="1:25" ht="51.75" thickBot="1" x14ac:dyDescent="0.25">
      <c r="A182" s="6">
        <v>98</v>
      </c>
      <c r="B182" s="28" t="s">
        <v>194</v>
      </c>
      <c r="C182" s="29" t="s">
        <v>195</v>
      </c>
      <c r="D182" s="28" t="s">
        <v>196</v>
      </c>
      <c r="E182" s="28" t="s">
        <v>17</v>
      </c>
      <c r="F182" s="28" t="s">
        <v>17</v>
      </c>
      <c r="G182" s="30" t="s">
        <v>22</v>
      </c>
      <c r="H182" s="9">
        <v>1</v>
      </c>
      <c r="I182" s="11">
        <v>374</v>
      </c>
      <c r="J182" s="9"/>
      <c r="K182" s="9">
        <v>1</v>
      </c>
      <c r="L182" s="11">
        <v>374</v>
      </c>
      <c r="M182" s="19">
        <v>187</v>
      </c>
      <c r="N182" s="19">
        <v>187</v>
      </c>
      <c r="O182" s="31" t="s">
        <v>23</v>
      </c>
      <c r="P182" s="23"/>
      <c r="Q182" s="10">
        <v>1</v>
      </c>
      <c r="R182" s="11">
        <f t="shared" si="36"/>
        <v>1</v>
      </c>
      <c r="S182" s="9">
        <f t="shared" si="36"/>
        <v>374</v>
      </c>
      <c r="T182" s="8">
        <f t="shared" si="37"/>
        <v>1</v>
      </c>
      <c r="U182" s="9">
        <f t="shared" si="37"/>
        <v>374</v>
      </c>
      <c r="V182" s="9">
        <f t="shared" si="37"/>
        <v>187</v>
      </c>
      <c r="W182" s="9">
        <f t="shared" si="37"/>
        <v>187</v>
      </c>
      <c r="X182" s="9">
        <v>1</v>
      </c>
      <c r="Y182" s="9">
        <v>374</v>
      </c>
    </row>
    <row r="183" spans="1:25" ht="26.25" thickBot="1" x14ac:dyDescent="0.25">
      <c r="A183" s="12"/>
      <c r="B183" s="13" t="s">
        <v>38</v>
      </c>
      <c r="C183" s="25" t="s">
        <v>14</v>
      </c>
      <c r="D183" s="25" t="s">
        <v>14</v>
      </c>
      <c r="E183" s="25" t="s">
        <v>14</v>
      </c>
      <c r="F183" s="25" t="s">
        <v>14</v>
      </c>
      <c r="G183" s="21" t="s">
        <v>14</v>
      </c>
      <c r="H183" s="14">
        <f>SUM(H177:H182)</f>
        <v>6</v>
      </c>
      <c r="I183" s="15">
        <f>SUM(I177:I182)</f>
        <v>13489.369999999999</v>
      </c>
      <c r="J183" s="15"/>
      <c r="K183" s="16">
        <f>SUM(K177:K182)</f>
        <v>6</v>
      </c>
      <c r="L183" s="17">
        <f>SUM(L177:L182)</f>
        <v>13489.369999999999</v>
      </c>
      <c r="M183" s="20">
        <f>SUM(M177:M182)</f>
        <v>4644.9799999999996</v>
      </c>
      <c r="N183" s="20">
        <f>SUM(N177:N182)</f>
        <v>8844.39</v>
      </c>
      <c r="O183" s="20"/>
      <c r="P183" s="22" t="s">
        <v>14</v>
      </c>
    </row>
    <row r="184" spans="1:25" ht="15" customHeight="1" thickBot="1" x14ac:dyDescent="0.25">
      <c r="A184" s="27" t="s">
        <v>197</v>
      </c>
      <c r="B184" s="4"/>
      <c r="C184" s="4"/>
      <c r="D184" s="4"/>
      <c r="E184" s="4"/>
      <c r="F184" s="4"/>
      <c r="G184" s="4"/>
      <c r="H184" s="4"/>
      <c r="I184" s="4"/>
      <c r="J184" s="4"/>
      <c r="K184" s="4"/>
      <c r="L184" s="4"/>
      <c r="M184" s="4"/>
      <c r="N184" s="4"/>
      <c r="O184" s="4"/>
      <c r="P184" s="5"/>
    </row>
    <row r="185" spans="1:25" ht="25.5" x14ac:dyDescent="0.2">
      <c r="A185" s="6">
        <v>99</v>
      </c>
      <c r="B185" s="28" t="s">
        <v>198</v>
      </c>
      <c r="C185" s="29" t="s">
        <v>41</v>
      </c>
      <c r="D185" s="28" t="s">
        <v>199</v>
      </c>
      <c r="E185" s="28" t="s">
        <v>17</v>
      </c>
      <c r="F185" s="28" t="s">
        <v>17</v>
      </c>
      <c r="G185" s="30" t="s">
        <v>34</v>
      </c>
      <c r="H185" s="9">
        <v>1</v>
      </c>
      <c r="I185" s="11">
        <v>105</v>
      </c>
      <c r="J185" s="9"/>
      <c r="K185" s="9">
        <v>1</v>
      </c>
      <c r="L185" s="11">
        <v>105</v>
      </c>
      <c r="M185" s="19">
        <v>105</v>
      </c>
      <c r="N185" s="19"/>
      <c r="O185" s="31" t="s">
        <v>23</v>
      </c>
      <c r="P185" s="23"/>
      <c r="Q185" s="10">
        <v>1</v>
      </c>
      <c r="R185" s="11">
        <f t="shared" ref="R185:R194" si="38">H185</f>
        <v>1</v>
      </c>
      <c r="S185" s="9">
        <f t="shared" ref="S185:S194" si="39">I185</f>
        <v>105</v>
      </c>
      <c r="T185" s="8">
        <f t="shared" ref="T185:T194" si="40">K185</f>
        <v>1</v>
      </c>
      <c r="U185" s="9">
        <f t="shared" ref="U185:U194" si="41">L185</f>
        <v>105</v>
      </c>
      <c r="V185" s="9">
        <f t="shared" ref="V185:V194" si="42">M185</f>
        <v>105</v>
      </c>
      <c r="W185" s="9">
        <f t="shared" ref="W185:W194" si="43">N185</f>
        <v>0</v>
      </c>
      <c r="X185" s="9">
        <v>1</v>
      </c>
      <c r="Y185" s="9">
        <v>105</v>
      </c>
    </row>
    <row r="186" spans="1:25" ht="25.5" x14ac:dyDescent="0.2">
      <c r="A186" s="6">
        <v>100</v>
      </c>
      <c r="B186" s="28" t="s">
        <v>43</v>
      </c>
      <c r="C186" s="29" t="s">
        <v>41</v>
      </c>
      <c r="D186" s="28" t="s">
        <v>200</v>
      </c>
      <c r="E186" s="28" t="s">
        <v>17</v>
      </c>
      <c r="F186" s="28" t="s">
        <v>17</v>
      </c>
      <c r="G186" s="30" t="s">
        <v>22</v>
      </c>
      <c r="H186" s="9">
        <v>1</v>
      </c>
      <c r="I186" s="11">
        <v>98</v>
      </c>
      <c r="J186" s="9"/>
      <c r="K186" s="9">
        <v>1</v>
      </c>
      <c r="L186" s="11">
        <v>98</v>
      </c>
      <c r="M186" s="19">
        <v>49</v>
      </c>
      <c r="N186" s="19">
        <v>49</v>
      </c>
      <c r="O186" s="31" t="s">
        <v>23</v>
      </c>
      <c r="P186" s="23"/>
      <c r="Q186" s="10">
        <v>1</v>
      </c>
      <c r="R186" s="11">
        <f t="shared" si="38"/>
        <v>1</v>
      </c>
      <c r="S186" s="9">
        <f t="shared" si="39"/>
        <v>98</v>
      </c>
      <c r="T186" s="8">
        <f t="shared" si="40"/>
        <v>1</v>
      </c>
      <c r="U186" s="9">
        <f t="shared" si="41"/>
        <v>98</v>
      </c>
      <c r="V186" s="9">
        <f t="shared" si="42"/>
        <v>49</v>
      </c>
      <c r="W186" s="9">
        <f t="shared" si="43"/>
        <v>49</v>
      </c>
      <c r="X186" s="9">
        <v>1</v>
      </c>
      <c r="Y186" s="9">
        <v>98</v>
      </c>
    </row>
    <row r="187" spans="1:25" ht="25.5" x14ac:dyDescent="0.2">
      <c r="A187" s="6">
        <v>101</v>
      </c>
      <c r="B187" s="28" t="s">
        <v>201</v>
      </c>
      <c r="C187" s="29" t="s">
        <v>41</v>
      </c>
      <c r="D187" s="28" t="s">
        <v>202</v>
      </c>
      <c r="E187" s="28" t="s">
        <v>17</v>
      </c>
      <c r="F187" s="28" t="s">
        <v>17</v>
      </c>
      <c r="G187" s="30" t="s">
        <v>34</v>
      </c>
      <c r="H187" s="9">
        <v>1</v>
      </c>
      <c r="I187" s="11">
        <v>7</v>
      </c>
      <c r="J187" s="9"/>
      <c r="K187" s="9">
        <v>1</v>
      </c>
      <c r="L187" s="11">
        <v>7</v>
      </c>
      <c r="M187" s="19">
        <v>7</v>
      </c>
      <c r="N187" s="19"/>
      <c r="O187" s="31" t="s">
        <v>23</v>
      </c>
      <c r="P187" s="23"/>
      <c r="Q187" s="10">
        <v>1</v>
      </c>
      <c r="R187" s="11">
        <f t="shared" si="38"/>
        <v>1</v>
      </c>
      <c r="S187" s="9">
        <f t="shared" si="39"/>
        <v>7</v>
      </c>
      <c r="T187" s="8">
        <f t="shared" si="40"/>
        <v>1</v>
      </c>
      <c r="U187" s="9">
        <f t="shared" si="41"/>
        <v>7</v>
      </c>
      <c r="V187" s="9">
        <f t="shared" si="42"/>
        <v>7</v>
      </c>
      <c r="W187" s="9">
        <f t="shared" si="43"/>
        <v>0</v>
      </c>
      <c r="X187" s="9">
        <v>1</v>
      </c>
      <c r="Y187" s="9">
        <v>7</v>
      </c>
    </row>
    <row r="188" spans="1:25" ht="25.5" x14ac:dyDescent="0.2">
      <c r="A188" s="6">
        <v>102</v>
      </c>
      <c r="B188" s="28" t="s">
        <v>203</v>
      </c>
      <c r="C188" s="29" t="s">
        <v>41</v>
      </c>
      <c r="D188" s="28" t="s">
        <v>204</v>
      </c>
      <c r="E188" s="28" t="s">
        <v>17</v>
      </c>
      <c r="F188" s="28" t="s">
        <v>17</v>
      </c>
      <c r="G188" s="30" t="s">
        <v>34</v>
      </c>
      <c r="H188" s="9">
        <v>2</v>
      </c>
      <c r="I188" s="11">
        <v>84</v>
      </c>
      <c r="J188" s="9"/>
      <c r="K188" s="9">
        <v>2</v>
      </c>
      <c r="L188" s="11">
        <v>84</v>
      </c>
      <c r="M188" s="19">
        <v>84</v>
      </c>
      <c r="N188" s="19"/>
      <c r="O188" s="31" t="s">
        <v>23</v>
      </c>
      <c r="P188" s="23"/>
      <c r="Q188" s="10">
        <v>1</v>
      </c>
      <c r="R188" s="11">
        <f t="shared" si="38"/>
        <v>2</v>
      </c>
      <c r="S188" s="9">
        <f t="shared" si="39"/>
        <v>84</v>
      </c>
      <c r="T188" s="8">
        <f t="shared" si="40"/>
        <v>2</v>
      </c>
      <c r="U188" s="9">
        <f t="shared" si="41"/>
        <v>84</v>
      </c>
      <c r="V188" s="9">
        <f t="shared" si="42"/>
        <v>84</v>
      </c>
      <c r="W188" s="9">
        <f t="shared" si="43"/>
        <v>0</v>
      </c>
      <c r="X188" s="9">
        <v>2</v>
      </c>
      <c r="Y188" s="9">
        <v>84</v>
      </c>
    </row>
    <row r="189" spans="1:25" ht="25.5" x14ac:dyDescent="0.2">
      <c r="A189" s="6">
        <v>103</v>
      </c>
      <c r="B189" s="28" t="s">
        <v>205</v>
      </c>
      <c r="C189" s="29" t="s">
        <v>41</v>
      </c>
      <c r="D189" s="28" t="s">
        <v>206</v>
      </c>
      <c r="E189" s="28" t="s">
        <v>17</v>
      </c>
      <c r="F189" s="28" t="s">
        <v>17</v>
      </c>
      <c r="G189" s="30" t="s">
        <v>34</v>
      </c>
      <c r="H189" s="135">
        <v>4</v>
      </c>
      <c r="I189" s="137">
        <v>142</v>
      </c>
      <c r="J189" s="9"/>
      <c r="K189" s="135">
        <v>4</v>
      </c>
      <c r="L189" s="137">
        <v>142</v>
      </c>
      <c r="M189" s="19">
        <v>32</v>
      </c>
      <c r="N189" s="19"/>
      <c r="O189" s="31" t="s">
        <v>23</v>
      </c>
      <c r="P189" s="23"/>
      <c r="Q189" s="10">
        <v>1</v>
      </c>
      <c r="R189" s="11">
        <f t="shared" si="38"/>
        <v>4</v>
      </c>
      <c r="S189" s="9">
        <f t="shared" si="39"/>
        <v>142</v>
      </c>
      <c r="T189" s="8">
        <f t="shared" si="40"/>
        <v>4</v>
      </c>
      <c r="U189" s="9">
        <f t="shared" si="41"/>
        <v>142</v>
      </c>
      <c r="V189" s="9">
        <f t="shared" si="42"/>
        <v>32</v>
      </c>
      <c r="W189" s="9">
        <f t="shared" si="43"/>
        <v>0</v>
      </c>
      <c r="X189" s="9">
        <v>2</v>
      </c>
      <c r="Y189" s="9">
        <v>71</v>
      </c>
    </row>
    <row r="190" spans="1:25" ht="25.5" x14ac:dyDescent="0.2">
      <c r="A190" s="6">
        <v>104</v>
      </c>
      <c r="B190" s="28" t="s">
        <v>205</v>
      </c>
      <c r="C190" s="29" t="s">
        <v>41</v>
      </c>
      <c r="D190" s="28" t="s">
        <v>207</v>
      </c>
      <c r="E190" s="28" t="s">
        <v>17</v>
      </c>
      <c r="F190" s="28" t="s">
        <v>17</v>
      </c>
      <c r="G190" s="30" t="s">
        <v>34</v>
      </c>
      <c r="H190" s="136"/>
      <c r="I190" s="136"/>
      <c r="J190" s="9"/>
      <c r="K190" s="136"/>
      <c r="L190" s="136"/>
      <c r="M190" s="19">
        <v>110</v>
      </c>
      <c r="N190" s="19"/>
      <c r="O190" s="31" t="s">
        <v>23</v>
      </c>
      <c r="P190" s="23"/>
      <c r="Q190" s="10">
        <v>1</v>
      </c>
      <c r="R190" s="11">
        <f t="shared" si="38"/>
        <v>0</v>
      </c>
      <c r="S190" s="9">
        <f t="shared" si="39"/>
        <v>0</v>
      </c>
      <c r="T190" s="8">
        <f t="shared" si="40"/>
        <v>0</v>
      </c>
      <c r="U190" s="9">
        <f t="shared" si="41"/>
        <v>0</v>
      </c>
      <c r="V190" s="9">
        <f t="shared" si="42"/>
        <v>110</v>
      </c>
      <c r="W190" s="9">
        <f t="shared" si="43"/>
        <v>0</v>
      </c>
      <c r="X190" s="9">
        <v>2</v>
      </c>
      <c r="Y190" s="9">
        <v>71</v>
      </c>
    </row>
    <row r="191" spans="1:25" ht="25.5" x14ac:dyDescent="0.2">
      <c r="A191" s="6">
        <v>105</v>
      </c>
      <c r="B191" s="28" t="s">
        <v>208</v>
      </c>
      <c r="C191" s="29" t="s">
        <v>41</v>
      </c>
      <c r="D191" s="28" t="s">
        <v>209</v>
      </c>
      <c r="E191" s="28" t="s">
        <v>17</v>
      </c>
      <c r="F191" s="28" t="s">
        <v>17</v>
      </c>
      <c r="G191" s="30" t="s">
        <v>22</v>
      </c>
      <c r="H191" s="9">
        <v>1</v>
      </c>
      <c r="I191" s="11">
        <v>9</v>
      </c>
      <c r="J191" s="9"/>
      <c r="K191" s="9">
        <v>1</v>
      </c>
      <c r="L191" s="11">
        <v>9</v>
      </c>
      <c r="M191" s="19">
        <v>9</v>
      </c>
      <c r="N191" s="19"/>
      <c r="O191" s="31" t="s">
        <v>23</v>
      </c>
      <c r="P191" s="23"/>
      <c r="Q191" s="10">
        <v>1</v>
      </c>
      <c r="R191" s="11">
        <f t="shared" si="38"/>
        <v>1</v>
      </c>
      <c r="S191" s="9">
        <f t="shared" si="39"/>
        <v>9</v>
      </c>
      <c r="T191" s="8">
        <f t="shared" si="40"/>
        <v>1</v>
      </c>
      <c r="U191" s="9">
        <f t="shared" si="41"/>
        <v>9</v>
      </c>
      <c r="V191" s="9">
        <f t="shared" si="42"/>
        <v>9</v>
      </c>
      <c r="W191" s="9">
        <f t="shared" si="43"/>
        <v>0</v>
      </c>
      <c r="X191" s="9">
        <v>1</v>
      </c>
      <c r="Y191" s="9">
        <v>9</v>
      </c>
    </row>
    <row r="192" spans="1:25" ht="25.5" x14ac:dyDescent="0.2">
      <c r="A192" s="6">
        <v>106</v>
      </c>
      <c r="B192" s="28" t="s">
        <v>180</v>
      </c>
      <c r="C192" s="29" t="s">
        <v>41</v>
      </c>
      <c r="D192" s="28" t="s">
        <v>210</v>
      </c>
      <c r="E192" s="28" t="s">
        <v>17</v>
      </c>
      <c r="F192" s="28" t="s">
        <v>17</v>
      </c>
      <c r="G192" s="30" t="s">
        <v>22</v>
      </c>
      <c r="H192" s="9">
        <v>1</v>
      </c>
      <c r="I192" s="11">
        <v>892</v>
      </c>
      <c r="J192" s="9"/>
      <c r="K192" s="9">
        <v>1</v>
      </c>
      <c r="L192" s="11">
        <v>892</v>
      </c>
      <c r="M192" s="19">
        <v>892</v>
      </c>
      <c r="N192" s="19"/>
      <c r="O192" s="31" t="s">
        <v>23</v>
      </c>
      <c r="P192" s="23"/>
      <c r="Q192" s="10">
        <v>1</v>
      </c>
      <c r="R192" s="11">
        <f t="shared" si="38"/>
        <v>1</v>
      </c>
      <c r="S192" s="9">
        <f t="shared" si="39"/>
        <v>892</v>
      </c>
      <c r="T192" s="8">
        <f t="shared" si="40"/>
        <v>1</v>
      </c>
      <c r="U192" s="9">
        <f t="shared" si="41"/>
        <v>892</v>
      </c>
      <c r="V192" s="9">
        <f t="shared" si="42"/>
        <v>892</v>
      </c>
      <c r="W192" s="9">
        <f t="shared" si="43"/>
        <v>0</v>
      </c>
      <c r="X192" s="9">
        <v>1</v>
      </c>
      <c r="Y192" s="9">
        <v>892</v>
      </c>
    </row>
    <row r="193" spans="1:49" ht="25.5" x14ac:dyDescent="0.2">
      <c r="A193" s="6">
        <v>107</v>
      </c>
      <c r="B193" s="28" t="s">
        <v>211</v>
      </c>
      <c r="C193" s="29" t="s">
        <v>41</v>
      </c>
      <c r="D193" s="28" t="s">
        <v>212</v>
      </c>
      <c r="E193" s="28" t="s">
        <v>17</v>
      </c>
      <c r="F193" s="28" t="s">
        <v>17</v>
      </c>
      <c r="G193" s="30" t="s">
        <v>22</v>
      </c>
      <c r="H193" s="135">
        <v>3</v>
      </c>
      <c r="I193" s="137">
        <v>314</v>
      </c>
      <c r="J193" s="9"/>
      <c r="K193" s="135">
        <v>3</v>
      </c>
      <c r="L193" s="137">
        <v>314</v>
      </c>
      <c r="M193" s="19">
        <v>250</v>
      </c>
      <c r="N193" s="19"/>
      <c r="O193" s="31" t="s">
        <v>23</v>
      </c>
      <c r="P193" s="23"/>
      <c r="Q193" s="10">
        <v>1</v>
      </c>
      <c r="R193" s="11">
        <f t="shared" si="38"/>
        <v>3</v>
      </c>
      <c r="S193" s="9">
        <f t="shared" si="39"/>
        <v>314</v>
      </c>
      <c r="T193" s="8">
        <f t="shared" si="40"/>
        <v>3</v>
      </c>
      <c r="U193" s="9">
        <f t="shared" si="41"/>
        <v>314</v>
      </c>
      <c r="V193" s="9">
        <f t="shared" si="42"/>
        <v>250</v>
      </c>
      <c r="W193" s="9">
        <f t="shared" si="43"/>
        <v>0</v>
      </c>
      <c r="X193" s="9">
        <v>2</v>
      </c>
      <c r="Y193" s="9">
        <v>209.33333333333334</v>
      </c>
    </row>
    <row r="194" spans="1:49" ht="26.25" thickBot="1" x14ac:dyDescent="0.25">
      <c r="A194" s="6">
        <v>108</v>
      </c>
      <c r="B194" s="28" t="s">
        <v>211</v>
      </c>
      <c r="C194" s="29" t="s">
        <v>41</v>
      </c>
      <c r="D194" s="28" t="s">
        <v>213</v>
      </c>
      <c r="E194" s="28" t="s">
        <v>17</v>
      </c>
      <c r="F194" s="28" t="s">
        <v>17</v>
      </c>
      <c r="G194" s="30" t="s">
        <v>22</v>
      </c>
      <c r="H194" s="138"/>
      <c r="I194" s="138"/>
      <c r="J194" s="9"/>
      <c r="K194" s="138"/>
      <c r="L194" s="138"/>
      <c r="M194" s="19">
        <v>64</v>
      </c>
      <c r="N194" s="19"/>
      <c r="O194" s="31" t="s">
        <v>23</v>
      </c>
      <c r="P194" s="23"/>
      <c r="Q194" s="10">
        <v>1</v>
      </c>
      <c r="R194" s="11">
        <f t="shared" si="38"/>
        <v>0</v>
      </c>
      <c r="S194" s="9">
        <f t="shared" si="39"/>
        <v>0</v>
      </c>
      <c r="T194" s="8">
        <f t="shared" si="40"/>
        <v>0</v>
      </c>
      <c r="U194" s="9">
        <f t="shared" si="41"/>
        <v>0</v>
      </c>
      <c r="V194" s="9">
        <f t="shared" si="42"/>
        <v>64</v>
      </c>
      <c r="W194" s="9">
        <f t="shared" si="43"/>
        <v>0</v>
      </c>
      <c r="X194" s="9">
        <v>1</v>
      </c>
      <c r="Y194" s="9">
        <v>104.66666666666667</v>
      </c>
    </row>
    <row r="195" spans="1:49" ht="26.25" thickBot="1" x14ac:dyDescent="0.25">
      <c r="A195" s="12"/>
      <c r="B195" s="13" t="s">
        <v>67</v>
      </c>
      <c r="C195" s="25" t="s">
        <v>14</v>
      </c>
      <c r="D195" s="25" t="s">
        <v>14</v>
      </c>
      <c r="E195" s="25" t="s">
        <v>14</v>
      </c>
      <c r="F195" s="25" t="s">
        <v>14</v>
      </c>
      <c r="G195" s="21" t="s">
        <v>14</v>
      </c>
      <c r="H195" s="14">
        <f>SUM('Акт приймання передачі'!R184:R194)</f>
        <v>14</v>
      </c>
      <c r="I195" s="15">
        <f>SUM('Акт приймання передачі'!S184:S194)</f>
        <v>1651</v>
      </c>
      <c r="J195" s="15"/>
      <c r="K195" s="16">
        <f>SUM('Акт приймання передачі'!T184:T194)</f>
        <v>14</v>
      </c>
      <c r="L195" s="17">
        <f>SUM('Акт приймання передачі'!U184:U194)</f>
        <v>1651</v>
      </c>
      <c r="M195" s="20">
        <f>SUM('Акт приймання передачі'!V184:V194)</f>
        <v>1602</v>
      </c>
      <c r="N195" s="20">
        <f>SUM('Акт приймання передачі'!W184:W194)</f>
        <v>49</v>
      </c>
      <c r="O195" s="20"/>
      <c r="P195" s="22" t="s">
        <v>14</v>
      </c>
    </row>
    <row r="196" spans="1:49" ht="15" customHeight="1" thickBot="1" x14ac:dyDescent="0.25">
      <c r="A196" s="27" t="s">
        <v>634</v>
      </c>
      <c r="B196" s="4"/>
      <c r="C196" s="4"/>
      <c r="D196" s="4"/>
      <c r="E196" s="4"/>
      <c r="F196" s="4"/>
      <c r="G196" s="4"/>
      <c r="H196" s="4"/>
      <c r="I196" s="4"/>
      <c r="J196" s="4"/>
      <c r="K196" s="4"/>
      <c r="L196" s="4"/>
      <c r="M196" s="4"/>
      <c r="N196" s="4"/>
      <c r="O196" s="4"/>
      <c r="P196" s="5"/>
    </row>
    <row r="197" spans="1:49" ht="25.5" x14ac:dyDescent="0.2">
      <c r="A197" s="6">
        <v>109</v>
      </c>
      <c r="B197" s="28" t="s">
        <v>214</v>
      </c>
      <c r="C197" s="29" t="s">
        <v>68</v>
      </c>
      <c r="D197" s="28" t="s">
        <v>17</v>
      </c>
      <c r="E197" s="28" t="s">
        <v>17</v>
      </c>
      <c r="F197" s="28" t="s">
        <v>17</v>
      </c>
      <c r="G197" s="30" t="s">
        <v>34</v>
      </c>
      <c r="H197" s="9">
        <v>1</v>
      </c>
      <c r="I197" s="11">
        <v>18</v>
      </c>
      <c r="J197" s="9"/>
      <c r="K197" s="9">
        <v>1</v>
      </c>
      <c r="L197" s="11">
        <v>18</v>
      </c>
      <c r="M197" s="19"/>
      <c r="N197" s="19"/>
      <c r="O197" s="31" t="s">
        <v>17</v>
      </c>
      <c r="P197" s="23"/>
      <c r="Q197" s="10">
        <v>1</v>
      </c>
      <c r="R197" s="11">
        <f t="shared" ref="R197:S202" si="44">H197</f>
        <v>1</v>
      </c>
      <c r="S197" s="9">
        <f t="shared" si="44"/>
        <v>18</v>
      </c>
      <c r="T197" s="8">
        <f t="shared" ref="T197:W202" si="45">K197</f>
        <v>1</v>
      </c>
      <c r="U197" s="9">
        <f t="shared" si="45"/>
        <v>18</v>
      </c>
      <c r="V197" s="9">
        <f t="shared" si="45"/>
        <v>0</v>
      </c>
      <c r="W197" s="9">
        <f t="shared" si="45"/>
        <v>0</v>
      </c>
      <c r="X197" s="9">
        <v>1</v>
      </c>
      <c r="Y197" s="9">
        <v>18</v>
      </c>
    </row>
    <row r="198" spans="1:49" ht="25.5" x14ac:dyDescent="0.2">
      <c r="A198" s="6">
        <v>110</v>
      </c>
      <c r="B198" s="28" t="s">
        <v>215</v>
      </c>
      <c r="C198" s="29" t="s">
        <v>68</v>
      </c>
      <c r="D198" s="28" t="s">
        <v>17</v>
      </c>
      <c r="E198" s="28" t="s">
        <v>17</v>
      </c>
      <c r="F198" s="28" t="s">
        <v>17</v>
      </c>
      <c r="G198" s="30" t="s">
        <v>22</v>
      </c>
      <c r="H198" s="9">
        <v>2</v>
      </c>
      <c r="I198" s="11">
        <v>8</v>
      </c>
      <c r="J198" s="9"/>
      <c r="K198" s="9">
        <v>2</v>
      </c>
      <c r="L198" s="11">
        <v>8</v>
      </c>
      <c r="M198" s="19"/>
      <c r="N198" s="19"/>
      <c r="O198" s="31" t="s">
        <v>17</v>
      </c>
      <c r="P198" s="23"/>
      <c r="Q198" s="10">
        <v>1</v>
      </c>
      <c r="R198" s="11">
        <f t="shared" si="44"/>
        <v>2</v>
      </c>
      <c r="S198" s="9">
        <f t="shared" si="44"/>
        <v>8</v>
      </c>
      <c r="T198" s="8">
        <f t="shared" si="45"/>
        <v>2</v>
      </c>
      <c r="U198" s="9">
        <f t="shared" si="45"/>
        <v>8</v>
      </c>
      <c r="V198" s="9">
        <f t="shared" si="45"/>
        <v>0</v>
      </c>
      <c r="W198" s="9">
        <f t="shared" si="45"/>
        <v>0</v>
      </c>
      <c r="X198" s="9">
        <v>2</v>
      </c>
      <c r="Y198" s="9">
        <v>8</v>
      </c>
    </row>
    <row r="199" spans="1:49" ht="25.5" x14ac:dyDescent="0.2">
      <c r="A199" s="6">
        <v>111</v>
      </c>
      <c r="B199" s="28" t="s">
        <v>160</v>
      </c>
      <c r="C199" s="29" t="s">
        <v>68</v>
      </c>
      <c r="D199" s="28" t="s">
        <v>17</v>
      </c>
      <c r="E199" s="28" t="s">
        <v>17</v>
      </c>
      <c r="F199" s="28" t="s">
        <v>17</v>
      </c>
      <c r="G199" s="30" t="s">
        <v>34</v>
      </c>
      <c r="H199" s="9">
        <v>5</v>
      </c>
      <c r="I199" s="11">
        <v>30</v>
      </c>
      <c r="J199" s="9"/>
      <c r="K199" s="9">
        <v>5</v>
      </c>
      <c r="L199" s="11">
        <v>30</v>
      </c>
      <c r="M199" s="19"/>
      <c r="N199" s="19"/>
      <c r="O199" s="31" t="s">
        <v>17</v>
      </c>
      <c r="P199" s="23"/>
      <c r="Q199" s="10">
        <v>1</v>
      </c>
      <c r="R199" s="11">
        <f t="shared" si="44"/>
        <v>5</v>
      </c>
      <c r="S199" s="9">
        <f t="shared" si="44"/>
        <v>30</v>
      </c>
      <c r="T199" s="8">
        <f t="shared" si="45"/>
        <v>5</v>
      </c>
      <c r="U199" s="9">
        <f t="shared" si="45"/>
        <v>30</v>
      </c>
      <c r="V199" s="9">
        <f t="shared" si="45"/>
        <v>0</v>
      </c>
      <c r="W199" s="9">
        <f t="shared" si="45"/>
        <v>0</v>
      </c>
      <c r="X199" s="9">
        <v>5</v>
      </c>
      <c r="Y199" s="9">
        <v>30</v>
      </c>
    </row>
    <row r="200" spans="1:49" ht="25.5" x14ac:dyDescent="0.2">
      <c r="A200" s="6">
        <v>112</v>
      </c>
      <c r="B200" s="28" t="s">
        <v>217</v>
      </c>
      <c r="C200" s="29" t="s">
        <v>68</v>
      </c>
      <c r="D200" s="28" t="s">
        <v>17</v>
      </c>
      <c r="E200" s="28" t="s">
        <v>17</v>
      </c>
      <c r="F200" s="28" t="s">
        <v>17</v>
      </c>
      <c r="G200" s="30" t="s">
        <v>34</v>
      </c>
      <c r="H200" s="9">
        <v>1</v>
      </c>
      <c r="I200" s="11">
        <v>7</v>
      </c>
      <c r="J200" s="9"/>
      <c r="K200" s="9">
        <v>1</v>
      </c>
      <c r="L200" s="11">
        <v>7</v>
      </c>
      <c r="M200" s="19"/>
      <c r="N200" s="19"/>
      <c r="O200" s="31" t="s">
        <v>17</v>
      </c>
      <c r="P200" s="23"/>
      <c r="Q200" s="10">
        <v>1</v>
      </c>
      <c r="R200" s="11">
        <f t="shared" si="44"/>
        <v>1</v>
      </c>
      <c r="S200" s="9">
        <f t="shared" si="44"/>
        <v>7</v>
      </c>
      <c r="T200" s="8">
        <f t="shared" si="45"/>
        <v>1</v>
      </c>
      <c r="U200" s="9">
        <f t="shared" si="45"/>
        <v>7</v>
      </c>
      <c r="V200" s="9">
        <f t="shared" si="45"/>
        <v>0</v>
      </c>
      <c r="W200" s="9">
        <f t="shared" si="45"/>
        <v>0</v>
      </c>
      <c r="X200" s="9">
        <v>1</v>
      </c>
      <c r="Y200" s="9">
        <v>7</v>
      </c>
    </row>
    <row r="201" spans="1:49" ht="38.25" x14ac:dyDescent="0.2">
      <c r="A201" s="6">
        <v>113</v>
      </c>
      <c r="B201" s="28" t="s">
        <v>76</v>
      </c>
      <c r="C201" s="29" t="s">
        <v>68</v>
      </c>
      <c r="D201" s="28" t="s">
        <v>17</v>
      </c>
      <c r="E201" s="28" t="s">
        <v>17</v>
      </c>
      <c r="F201" s="28" t="s">
        <v>17</v>
      </c>
      <c r="G201" s="30" t="s">
        <v>22</v>
      </c>
      <c r="H201" s="9">
        <v>1</v>
      </c>
      <c r="I201" s="11">
        <v>90</v>
      </c>
      <c r="J201" s="9"/>
      <c r="K201" s="9">
        <v>1</v>
      </c>
      <c r="L201" s="11">
        <v>90</v>
      </c>
      <c r="M201" s="19"/>
      <c r="N201" s="19"/>
      <c r="O201" s="31" t="s">
        <v>17</v>
      </c>
      <c r="P201" s="23"/>
      <c r="Q201" s="10">
        <v>1</v>
      </c>
      <c r="R201" s="11">
        <f t="shared" si="44"/>
        <v>1</v>
      </c>
      <c r="S201" s="9">
        <f t="shared" si="44"/>
        <v>90</v>
      </c>
      <c r="T201" s="8">
        <f t="shared" si="45"/>
        <v>1</v>
      </c>
      <c r="U201" s="9">
        <f t="shared" si="45"/>
        <v>90</v>
      </c>
      <c r="V201" s="9">
        <f t="shared" si="45"/>
        <v>0</v>
      </c>
      <c r="W201" s="9">
        <f t="shared" si="45"/>
        <v>0</v>
      </c>
      <c r="X201" s="9">
        <v>1</v>
      </c>
      <c r="Y201" s="9">
        <v>90</v>
      </c>
    </row>
    <row r="202" spans="1:49" ht="26.25" thickBot="1" x14ac:dyDescent="0.25">
      <c r="A202" s="6">
        <v>114</v>
      </c>
      <c r="B202" s="28" t="s">
        <v>220</v>
      </c>
      <c r="C202" s="29" t="s">
        <v>68</v>
      </c>
      <c r="D202" s="28" t="s">
        <v>17</v>
      </c>
      <c r="E202" s="28" t="s">
        <v>17</v>
      </c>
      <c r="F202" s="28" t="s">
        <v>17</v>
      </c>
      <c r="G202" s="30" t="s">
        <v>22</v>
      </c>
      <c r="H202" s="9">
        <v>1</v>
      </c>
      <c r="I202" s="11">
        <v>5</v>
      </c>
      <c r="J202" s="9"/>
      <c r="K202" s="9">
        <v>1</v>
      </c>
      <c r="L202" s="11">
        <v>5</v>
      </c>
      <c r="M202" s="19"/>
      <c r="N202" s="19"/>
      <c r="O202" s="31" t="s">
        <v>17</v>
      </c>
      <c r="P202" s="23"/>
      <c r="Q202" s="10">
        <v>1</v>
      </c>
      <c r="R202" s="11">
        <f t="shared" si="44"/>
        <v>1</v>
      </c>
      <c r="S202" s="9">
        <f t="shared" si="44"/>
        <v>5</v>
      </c>
      <c r="T202" s="8">
        <f t="shared" si="45"/>
        <v>1</v>
      </c>
      <c r="U202" s="9">
        <f t="shared" si="45"/>
        <v>5</v>
      </c>
      <c r="V202" s="9">
        <f t="shared" si="45"/>
        <v>0</v>
      </c>
      <c r="W202" s="9">
        <f t="shared" si="45"/>
        <v>0</v>
      </c>
      <c r="X202" s="9">
        <v>1</v>
      </c>
      <c r="Y202" s="9">
        <v>5</v>
      </c>
    </row>
    <row r="203" spans="1:49" ht="13.5" thickBot="1" x14ac:dyDescent="0.25">
      <c r="A203" s="12"/>
      <c r="B203" s="13" t="s">
        <v>627</v>
      </c>
      <c r="C203" s="25" t="s">
        <v>14</v>
      </c>
      <c r="D203" s="25" t="s">
        <v>14</v>
      </c>
      <c r="E203" s="25" t="s">
        <v>14</v>
      </c>
      <c r="F203" s="25" t="s">
        <v>14</v>
      </c>
      <c r="G203" s="21" t="s">
        <v>14</v>
      </c>
      <c r="H203" s="14">
        <f>SUM('Акт приймання передачі'!R196:R202)</f>
        <v>11</v>
      </c>
      <c r="I203" s="15">
        <f>SUM('Акт приймання передачі'!S196:S202)</f>
        <v>158</v>
      </c>
      <c r="J203" s="15"/>
      <c r="K203" s="16">
        <f>SUM('Акт приймання передачі'!T196:T202)</f>
        <v>11</v>
      </c>
      <c r="L203" s="17">
        <f>SUM('Акт приймання передачі'!U196:U202)</f>
        <v>158</v>
      </c>
      <c r="M203" s="20">
        <f>SUM('Акт приймання передачі'!V196:V202)</f>
        <v>0</v>
      </c>
      <c r="N203" s="20">
        <f>SUM('Акт приймання передачі'!W196:W202)</f>
        <v>0</v>
      </c>
      <c r="O203" s="20"/>
      <c r="P203" s="22" t="s">
        <v>14</v>
      </c>
    </row>
    <row r="204" spans="1:49" ht="15" customHeight="1" thickBot="1" x14ac:dyDescent="0.25">
      <c r="A204" s="27" t="s">
        <v>221</v>
      </c>
      <c r="B204" s="4"/>
      <c r="C204" s="4"/>
      <c r="D204" s="4"/>
      <c r="E204" s="4"/>
      <c r="F204" s="4"/>
      <c r="G204" s="4"/>
      <c r="H204" s="4"/>
      <c r="I204" s="4"/>
      <c r="J204" s="4"/>
      <c r="K204" s="4"/>
      <c r="L204" s="4"/>
      <c r="M204" s="4"/>
      <c r="N204" s="4"/>
      <c r="O204" s="4"/>
      <c r="P204" s="5"/>
    </row>
    <row r="205" spans="1:49" ht="39" thickBot="1" x14ac:dyDescent="0.25">
      <c r="A205" s="6">
        <v>115</v>
      </c>
      <c r="B205" s="28" t="s">
        <v>222</v>
      </c>
      <c r="C205" s="29" t="s">
        <v>68</v>
      </c>
      <c r="D205" s="28" t="s">
        <v>17</v>
      </c>
      <c r="E205" s="28" t="s">
        <v>17</v>
      </c>
      <c r="F205" s="28" t="s">
        <v>17</v>
      </c>
      <c r="G205" s="30" t="s">
        <v>34</v>
      </c>
      <c r="H205" s="9">
        <v>1</v>
      </c>
      <c r="I205" s="11">
        <v>5.3</v>
      </c>
      <c r="J205" s="9"/>
      <c r="K205" s="9">
        <v>1</v>
      </c>
      <c r="L205" s="11">
        <v>5.3</v>
      </c>
      <c r="M205" s="19"/>
      <c r="N205" s="19"/>
      <c r="O205" s="31" t="s">
        <v>17</v>
      </c>
      <c r="P205" s="23"/>
      <c r="Q205" s="10">
        <v>1</v>
      </c>
      <c r="R205" s="11">
        <f>H205</f>
        <v>1</v>
      </c>
      <c r="S205" s="9">
        <f>I205</f>
        <v>5.3</v>
      </c>
      <c r="T205" s="8">
        <f>K205</f>
        <v>1</v>
      </c>
      <c r="U205" s="9">
        <f>L205</f>
        <v>5.3</v>
      </c>
      <c r="V205" s="9">
        <f>M205</f>
        <v>0</v>
      </c>
      <c r="W205" s="9">
        <f>N205</f>
        <v>0</v>
      </c>
      <c r="X205" s="9">
        <v>1</v>
      </c>
      <c r="Y205" s="9">
        <v>5.3</v>
      </c>
    </row>
    <row r="206" spans="1:49" ht="26.25" thickBot="1" x14ac:dyDescent="0.25">
      <c r="A206" s="12"/>
      <c r="B206" s="13" t="s">
        <v>628</v>
      </c>
      <c r="C206" s="25" t="s">
        <v>14</v>
      </c>
      <c r="D206" s="25" t="s">
        <v>14</v>
      </c>
      <c r="E206" s="25" t="s">
        <v>14</v>
      </c>
      <c r="F206" s="25" t="s">
        <v>14</v>
      </c>
      <c r="G206" s="21" t="s">
        <v>14</v>
      </c>
      <c r="H206" s="14">
        <f>SUM('Акт приймання передачі'!R204:R205)</f>
        <v>1</v>
      </c>
      <c r="I206" s="15">
        <f>SUM('Акт приймання передачі'!S204:S205)</f>
        <v>5.3</v>
      </c>
      <c r="J206" s="15"/>
      <c r="K206" s="16">
        <f>SUM('Акт приймання передачі'!T204:T205)</f>
        <v>1</v>
      </c>
      <c r="L206" s="17">
        <f>SUM('Акт приймання передачі'!U204:U205)</f>
        <v>5.3</v>
      </c>
      <c r="M206" s="20">
        <f>SUM('Акт приймання передачі'!V204:V205)</f>
        <v>0</v>
      </c>
      <c r="N206" s="20">
        <f>SUM('Акт приймання передачі'!W204:W205)</f>
        <v>0</v>
      </c>
      <c r="O206" s="20"/>
      <c r="P206" s="22" t="s">
        <v>14</v>
      </c>
    </row>
    <row r="207" spans="1:49" s="62" customFormat="1" ht="26.25" thickBot="1" x14ac:dyDescent="0.25">
      <c r="A207" s="52"/>
      <c r="B207" s="53" t="s">
        <v>223</v>
      </c>
      <c r="C207" s="54" t="s">
        <v>14</v>
      </c>
      <c r="D207" s="54" t="s">
        <v>14</v>
      </c>
      <c r="E207" s="54" t="s">
        <v>14</v>
      </c>
      <c r="F207" s="54" t="s">
        <v>14</v>
      </c>
      <c r="G207" s="55" t="s">
        <v>14</v>
      </c>
      <c r="H207" s="56">
        <f>H183+H195+H203+H206</f>
        <v>32</v>
      </c>
      <c r="I207" s="57">
        <f>I183+I195+I203+I206</f>
        <v>15303.669999999998</v>
      </c>
      <c r="J207" s="57"/>
      <c r="K207" s="58">
        <f>K183+K195+K203+K206</f>
        <v>32</v>
      </c>
      <c r="L207" s="59">
        <f>L183+L195+L203+L206</f>
        <v>15303.669999999998</v>
      </c>
      <c r="M207" s="60">
        <f>M183+M195+M203+M206</f>
        <v>6246.98</v>
      </c>
      <c r="N207" s="60">
        <f>N183+N195</f>
        <v>8893.39</v>
      </c>
      <c r="O207" s="60"/>
      <c r="P207" s="61" t="s">
        <v>14</v>
      </c>
      <c r="Z207" s="43"/>
      <c r="AA207" s="43"/>
      <c r="AB207" s="99">
        <f>I183+I195+I203+I206</f>
        <v>15303.669999999998</v>
      </c>
      <c r="AC207" s="43"/>
      <c r="AD207" s="43"/>
      <c r="AE207" s="43"/>
      <c r="AF207" s="43"/>
      <c r="AG207" s="43"/>
      <c r="AH207" s="43"/>
      <c r="AI207" s="43"/>
      <c r="AJ207" s="43"/>
      <c r="AK207" s="43"/>
      <c r="AL207" s="43"/>
      <c r="AM207" s="43"/>
      <c r="AN207" s="43"/>
      <c r="AO207" s="43"/>
      <c r="AP207" s="43"/>
      <c r="AQ207" s="43"/>
      <c r="AR207" s="43"/>
      <c r="AS207" s="43"/>
      <c r="AT207" s="43"/>
      <c r="AU207" s="43"/>
      <c r="AV207" s="43"/>
      <c r="AW207" s="43"/>
    </row>
    <row r="208" spans="1:49" ht="15" customHeight="1" x14ac:dyDescent="0.2">
      <c r="A208" s="119" t="s">
        <v>518</v>
      </c>
      <c r="B208" s="120"/>
      <c r="C208" s="120"/>
      <c r="D208" s="120"/>
      <c r="E208" s="120"/>
      <c r="F208" s="120"/>
      <c r="G208" s="120"/>
      <c r="H208" s="120"/>
      <c r="I208" s="120"/>
      <c r="J208" s="120"/>
      <c r="K208" s="120"/>
      <c r="L208" s="120"/>
      <c r="M208" s="120"/>
      <c r="N208" s="120"/>
      <c r="O208" s="120"/>
      <c r="P208" s="121"/>
    </row>
    <row r="209" spans="1:25" ht="27.75" customHeight="1" x14ac:dyDescent="0.2">
      <c r="A209" s="134">
        <v>116</v>
      </c>
      <c r="B209" s="123" t="s">
        <v>673</v>
      </c>
      <c r="C209" s="124">
        <v>43091</v>
      </c>
      <c r="D209" s="125">
        <v>10470047</v>
      </c>
      <c r="E209" s="122"/>
      <c r="F209" s="122"/>
      <c r="G209" s="129" t="s">
        <v>22</v>
      </c>
      <c r="H209" s="130">
        <v>1</v>
      </c>
      <c r="I209" s="131">
        <v>6499</v>
      </c>
      <c r="J209" s="122"/>
      <c r="K209" s="132">
        <v>1</v>
      </c>
      <c r="L209" s="133">
        <v>6499</v>
      </c>
      <c r="M209" s="133">
        <v>1732.06</v>
      </c>
      <c r="N209" s="133">
        <v>4766.9399999999996</v>
      </c>
      <c r="O209" s="88" t="s">
        <v>23</v>
      </c>
      <c r="P209" s="122"/>
    </row>
    <row r="210" spans="1:25" ht="25.5" x14ac:dyDescent="0.2">
      <c r="A210" s="81">
        <v>117</v>
      </c>
      <c r="B210" s="82" t="s">
        <v>141</v>
      </c>
      <c r="C210" s="83" t="s">
        <v>20</v>
      </c>
      <c r="D210" s="82" t="s">
        <v>224</v>
      </c>
      <c r="E210" s="82" t="s">
        <v>17</v>
      </c>
      <c r="F210" s="82" t="s">
        <v>17</v>
      </c>
      <c r="G210" s="84" t="s">
        <v>22</v>
      </c>
      <c r="H210" s="85">
        <v>1</v>
      </c>
      <c r="I210" s="86">
        <v>29</v>
      </c>
      <c r="J210" s="85"/>
      <c r="K210" s="85">
        <v>1</v>
      </c>
      <c r="L210" s="86">
        <v>29</v>
      </c>
      <c r="M210" s="87">
        <v>29</v>
      </c>
      <c r="N210" s="87"/>
      <c r="O210" s="88" t="s">
        <v>23</v>
      </c>
      <c r="P210" s="89"/>
      <c r="Q210" s="10">
        <v>1</v>
      </c>
      <c r="R210" s="11">
        <f t="shared" ref="R210:S212" si="46">H210</f>
        <v>1</v>
      </c>
      <c r="S210" s="9">
        <f t="shared" si="46"/>
        <v>29</v>
      </c>
      <c r="T210" s="8">
        <f t="shared" ref="T210:W212" si="47">K210</f>
        <v>1</v>
      </c>
      <c r="U210" s="9">
        <f t="shared" si="47"/>
        <v>29</v>
      </c>
      <c r="V210" s="9">
        <f t="shared" si="47"/>
        <v>29</v>
      </c>
      <c r="W210" s="9">
        <f t="shared" si="47"/>
        <v>0</v>
      </c>
      <c r="X210" s="9">
        <v>1</v>
      </c>
      <c r="Y210" s="9">
        <v>29</v>
      </c>
    </row>
    <row r="211" spans="1:25" ht="38.25" x14ac:dyDescent="0.2">
      <c r="A211" s="6">
        <v>118</v>
      </c>
      <c r="B211" s="28" t="s">
        <v>137</v>
      </c>
      <c r="C211" s="29" t="s">
        <v>20</v>
      </c>
      <c r="D211" s="28" t="s">
        <v>225</v>
      </c>
      <c r="E211" s="28" t="s">
        <v>17</v>
      </c>
      <c r="F211" s="28" t="s">
        <v>17</v>
      </c>
      <c r="G211" s="30" t="s">
        <v>22</v>
      </c>
      <c r="H211" s="9">
        <v>1</v>
      </c>
      <c r="I211" s="11">
        <v>211</v>
      </c>
      <c r="J211" s="9"/>
      <c r="K211" s="9">
        <v>1</v>
      </c>
      <c r="L211" s="11">
        <v>211</v>
      </c>
      <c r="M211" s="19">
        <v>211</v>
      </c>
      <c r="N211" s="19"/>
      <c r="O211" s="31" t="s">
        <v>23</v>
      </c>
      <c r="P211" s="23"/>
      <c r="Q211" s="10">
        <v>1</v>
      </c>
      <c r="R211" s="11">
        <f t="shared" si="46"/>
        <v>1</v>
      </c>
      <c r="S211" s="9">
        <f t="shared" si="46"/>
        <v>211</v>
      </c>
      <c r="T211" s="8">
        <f t="shared" si="47"/>
        <v>1</v>
      </c>
      <c r="U211" s="9">
        <f t="shared" si="47"/>
        <v>211</v>
      </c>
      <c r="V211" s="9">
        <f t="shared" si="47"/>
        <v>211</v>
      </c>
      <c r="W211" s="9">
        <f t="shared" si="47"/>
        <v>0</v>
      </c>
      <c r="X211" s="9">
        <v>1</v>
      </c>
      <c r="Y211" s="9">
        <v>211</v>
      </c>
    </row>
    <row r="212" spans="1:25" ht="26.25" thickBot="1" x14ac:dyDescent="0.25">
      <c r="A212" s="6">
        <v>119</v>
      </c>
      <c r="B212" s="28" t="s">
        <v>226</v>
      </c>
      <c r="C212" s="29" t="s">
        <v>20</v>
      </c>
      <c r="D212" s="28" t="s">
        <v>227</v>
      </c>
      <c r="E212" s="28" t="s">
        <v>17</v>
      </c>
      <c r="F212" s="28" t="s">
        <v>17</v>
      </c>
      <c r="G212" s="30" t="s">
        <v>22</v>
      </c>
      <c r="H212" s="9">
        <v>1</v>
      </c>
      <c r="I212" s="11">
        <v>30</v>
      </c>
      <c r="J212" s="9"/>
      <c r="K212" s="9">
        <v>1</v>
      </c>
      <c r="L212" s="11">
        <v>30</v>
      </c>
      <c r="M212" s="19">
        <v>30</v>
      </c>
      <c r="N212" s="19"/>
      <c r="O212" s="31" t="s">
        <v>23</v>
      </c>
      <c r="P212" s="23"/>
      <c r="Q212" s="10">
        <v>1</v>
      </c>
      <c r="R212" s="11">
        <f t="shared" si="46"/>
        <v>1</v>
      </c>
      <c r="S212" s="9">
        <f t="shared" si="46"/>
        <v>30</v>
      </c>
      <c r="T212" s="8">
        <f t="shared" si="47"/>
        <v>1</v>
      </c>
      <c r="U212" s="9">
        <f t="shared" si="47"/>
        <v>30</v>
      </c>
      <c r="V212" s="9">
        <f t="shared" si="47"/>
        <v>30</v>
      </c>
      <c r="W212" s="9">
        <f t="shared" si="47"/>
        <v>0</v>
      </c>
      <c r="X212" s="9">
        <v>1</v>
      </c>
      <c r="Y212" s="9">
        <v>30</v>
      </c>
    </row>
    <row r="213" spans="1:25" ht="26.25" thickBot="1" x14ac:dyDescent="0.25">
      <c r="A213" s="12"/>
      <c r="B213" s="13" t="s">
        <v>38</v>
      </c>
      <c r="C213" s="25" t="s">
        <v>14</v>
      </c>
      <c r="D213" s="25" t="s">
        <v>14</v>
      </c>
      <c r="E213" s="25" t="s">
        <v>14</v>
      </c>
      <c r="F213" s="25" t="s">
        <v>14</v>
      </c>
      <c r="G213" s="21" t="s">
        <v>14</v>
      </c>
      <c r="H213" s="14">
        <f>SUM(H209:H212)</f>
        <v>4</v>
      </c>
      <c r="I213" s="15">
        <f>SUM(I209:I212)</f>
        <v>6769</v>
      </c>
      <c r="J213" s="15"/>
      <c r="K213" s="16">
        <f>SUM(K209:K212)</f>
        <v>4</v>
      </c>
      <c r="L213" s="17">
        <f>SUM(L209:L212)</f>
        <v>6769</v>
      </c>
      <c r="M213" s="20">
        <f>SUM(M209:M212)</f>
        <v>2002.06</v>
      </c>
      <c r="N213" s="20">
        <f>SUM(N209:N212)</f>
        <v>4766.9399999999996</v>
      </c>
      <c r="O213" s="20"/>
      <c r="P213" s="22" t="s">
        <v>14</v>
      </c>
    </row>
    <row r="214" spans="1:25" ht="15" customHeight="1" thickBot="1" x14ac:dyDescent="0.25">
      <c r="A214" s="27" t="s">
        <v>228</v>
      </c>
      <c r="B214" s="4"/>
      <c r="C214" s="4"/>
      <c r="D214" s="4"/>
      <c r="E214" s="4"/>
      <c r="F214" s="4"/>
      <c r="G214" s="4"/>
      <c r="H214" s="4"/>
      <c r="I214" s="4"/>
      <c r="J214" s="4"/>
      <c r="K214" s="4"/>
      <c r="L214" s="4"/>
      <c r="M214" s="4"/>
      <c r="N214" s="4"/>
      <c r="O214" s="4"/>
      <c r="P214" s="5"/>
    </row>
    <row r="215" spans="1:25" ht="25.5" x14ac:dyDescent="0.2">
      <c r="A215" s="6">
        <v>120</v>
      </c>
      <c r="B215" s="28" t="s">
        <v>229</v>
      </c>
      <c r="C215" s="29" t="s">
        <v>41</v>
      </c>
      <c r="D215" s="28" t="s">
        <v>230</v>
      </c>
      <c r="E215" s="28" t="s">
        <v>17</v>
      </c>
      <c r="F215" s="28" t="s">
        <v>17</v>
      </c>
      <c r="G215" s="30" t="s">
        <v>22</v>
      </c>
      <c r="H215" s="9">
        <v>1</v>
      </c>
      <c r="I215" s="11">
        <v>115</v>
      </c>
      <c r="J215" s="9"/>
      <c r="K215" s="9">
        <v>1</v>
      </c>
      <c r="L215" s="11">
        <v>115</v>
      </c>
      <c r="M215" s="19">
        <v>115</v>
      </c>
      <c r="N215" s="19"/>
      <c r="O215" s="31" t="s">
        <v>23</v>
      </c>
      <c r="P215" s="23"/>
      <c r="Q215" s="10">
        <v>1</v>
      </c>
      <c r="R215" s="11">
        <f t="shared" ref="R215:R226" si="48">H215</f>
        <v>1</v>
      </c>
      <c r="S215" s="9">
        <f t="shared" ref="S215:S226" si="49">I215</f>
        <v>115</v>
      </c>
      <c r="T215" s="8">
        <f t="shared" ref="T215:T226" si="50">K215</f>
        <v>1</v>
      </c>
      <c r="U215" s="9">
        <f t="shared" ref="U215:U226" si="51">L215</f>
        <v>115</v>
      </c>
      <c r="V215" s="9">
        <f t="shared" ref="V215:V226" si="52">M215</f>
        <v>115</v>
      </c>
      <c r="W215" s="9">
        <f t="shared" ref="W215:W226" si="53">N215</f>
        <v>0</v>
      </c>
      <c r="X215" s="9">
        <v>1</v>
      </c>
      <c r="Y215" s="9">
        <v>115</v>
      </c>
    </row>
    <row r="216" spans="1:25" ht="25.5" x14ac:dyDescent="0.2">
      <c r="A216" s="6">
        <v>121</v>
      </c>
      <c r="B216" s="28" t="s">
        <v>43</v>
      </c>
      <c r="C216" s="29" t="s">
        <v>41</v>
      </c>
      <c r="D216" s="28" t="s">
        <v>231</v>
      </c>
      <c r="E216" s="28" t="s">
        <v>17</v>
      </c>
      <c r="F216" s="28" t="s">
        <v>17</v>
      </c>
      <c r="G216" s="30" t="s">
        <v>22</v>
      </c>
      <c r="H216" s="9">
        <v>1</v>
      </c>
      <c r="I216" s="11">
        <v>98</v>
      </c>
      <c r="J216" s="9"/>
      <c r="K216" s="9">
        <v>1</v>
      </c>
      <c r="L216" s="11">
        <v>98</v>
      </c>
      <c r="M216" s="19">
        <v>49</v>
      </c>
      <c r="N216" s="19">
        <v>49</v>
      </c>
      <c r="O216" s="31" t="s">
        <v>23</v>
      </c>
      <c r="P216" s="23"/>
      <c r="Q216" s="10">
        <v>1</v>
      </c>
      <c r="R216" s="11">
        <f t="shared" si="48"/>
        <v>1</v>
      </c>
      <c r="S216" s="9">
        <f t="shared" si="49"/>
        <v>98</v>
      </c>
      <c r="T216" s="8">
        <f t="shared" si="50"/>
        <v>1</v>
      </c>
      <c r="U216" s="9">
        <f t="shared" si="51"/>
        <v>98</v>
      </c>
      <c r="V216" s="9">
        <f t="shared" si="52"/>
        <v>49</v>
      </c>
      <c r="W216" s="9">
        <f t="shared" si="53"/>
        <v>49</v>
      </c>
      <c r="X216" s="9">
        <v>1</v>
      </c>
      <c r="Y216" s="9">
        <v>98</v>
      </c>
    </row>
    <row r="217" spans="1:25" ht="25.5" x14ac:dyDescent="0.2">
      <c r="A217" s="6">
        <v>122</v>
      </c>
      <c r="B217" s="28" t="s">
        <v>232</v>
      </c>
      <c r="C217" s="29" t="s">
        <v>41</v>
      </c>
      <c r="D217" s="28" t="s">
        <v>233</v>
      </c>
      <c r="E217" s="28" t="s">
        <v>17</v>
      </c>
      <c r="F217" s="28" t="s">
        <v>17</v>
      </c>
      <c r="G217" s="30" t="s">
        <v>34</v>
      </c>
      <c r="H217" s="9">
        <v>3</v>
      </c>
      <c r="I217" s="11">
        <v>99</v>
      </c>
      <c r="J217" s="9"/>
      <c r="K217" s="9">
        <v>3</v>
      </c>
      <c r="L217" s="11">
        <v>99</v>
      </c>
      <c r="M217" s="19">
        <v>99</v>
      </c>
      <c r="N217" s="19"/>
      <c r="O217" s="31" t="s">
        <v>23</v>
      </c>
      <c r="P217" s="23"/>
      <c r="Q217" s="10">
        <v>1</v>
      </c>
      <c r="R217" s="11">
        <f t="shared" si="48"/>
        <v>3</v>
      </c>
      <c r="S217" s="9">
        <f t="shared" si="49"/>
        <v>99</v>
      </c>
      <c r="T217" s="8">
        <f t="shared" si="50"/>
        <v>3</v>
      </c>
      <c r="U217" s="9">
        <f t="shared" si="51"/>
        <v>99</v>
      </c>
      <c r="V217" s="9">
        <f t="shared" si="52"/>
        <v>99</v>
      </c>
      <c r="W217" s="9">
        <f t="shared" si="53"/>
        <v>0</v>
      </c>
      <c r="X217" s="9">
        <v>3</v>
      </c>
      <c r="Y217" s="9">
        <v>99</v>
      </c>
    </row>
    <row r="218" spans="1:25" ht="25.5" x14ac:dyDescent="0.2">
      <c r="A218" s="6">
        <v>123</v>
      </c>
      <c r="B218" s="28" t="s">
        <v>234</v>
      </c>
      <c r="C218" s="29" t="s">
        <v>41</v>
      </c>
      <c r="D218" s="28" t="s">
        <v>235</v>
      </c>
      <c r="E218" s="28" t="s">
        <v>17</v>
      </c>
      <c r="F218" s="28" t="s">
        <v>17</v>
      </c>
      <c r="G218" s="30" t="s">
        <v>34</v>
      </c>
      <c r="H218" s="135">
        <v>7</v>
      </c>
      <c r="I218" s="137">
        <v>255</v>
      </c>
      <c r="J218" s="9"/>
      <c r="K218" s="135">
        <v>7</v>
      </c>
      <c r="L218" s="137">
        <v>255</v>
      </c>
      <c r="M218" s="19">
        <v>145</v>
      </c>
      <c r="N218" s="19"/>
      <c r="O218" s="31" t="s">
        <v>23</v>
      </c>
      <c r="P218" s="23"/>
      <c r="Q218" s="10">
        <v>1</v>
      </c>
      <c r="R218" s="11">
        <f t="shared" si="48"/>
        <v>7</v>
      </c>
      <c r="S218" s="9">
        <f t="shared" si="49"/>
        <v>255</v>
      </c>
      <c r="T218" s="8">
        <f t="shared" si="50"/>
        <v>7</v>
      </c>
      <c r="U218" s="9">
        <f t="shared" si="51"/>
        <v>255</v>
      </c>
      <c r="V218" s="9">
        <f t="shared" si="52"/>
        <v>145</v>
      </c>
      <c r="W218" s="9">
        <f t="shared" si="53"/>
        <v>0</v>
      </c>
      <c r="X218" s="9">
        <v>5</v>
      </c>
      <c r="Y218" s="9">
        <v>182.14285714285717</v>
      </c>
    </row>
    <row r="219" spans="1:25" ht="25.5" x14ac:dyDescent="0.2">
      <c r="A219" s="6">
        <v>124</v>
      </c>
      <c r="B219" s="28" t="s">
        <v>234</v>
      </c>
      <c r="C219" s="29" t="s">
        <v>41</v>
      </c>
      <c r="D219" s="28" t="s">
        <v>236</v>
      </c>
      <c r="E219" s="28" t="s">
        <v>17</v>
      </c>
      <c r="F219" s="28" t="s">
        <v>17</v>
      </c>
      <c r="G219" s="30" t="s">
        <v>34</v>
      </c>
      <c r="H219" s="136"/>
      <c r="I219" s="136"/>
      <c r="J219" s="9"/>
      <c r="K219" s="136"/>
      <c r="L219" s="136"/>
      <c r="M219" s="19">
        <v>110</v>
      </c>
      <c r="N219" s="19"/>
      <c r="O219" s="31" t="s">
        <v>23</v>
      </c>
      <c r="P219" s="23"/>
      <c r="Q219" s="10">
        <v>1</v>
      </c>
      <c r="R219" s="11">
        <f t="shared" si="48"/>
        <v>0</v>
      </c>
      <c r="S219" s="9">
        <f t="shared" si="49"/>
        <v>0</v>
      </c>
      <c r="T219" s="8">
        <f t="shared" si="50"/>
        <v>0</v>
      </c>
      <c r="U219" s="9">
        <f t="shared" si="51"/>
        <v>0</v>
      </c>
      <c r="V219" s="9">
        <f t="shared" si="52"/>
        <v>110</v>
      </c>
      <c r="W219" s="9">
        <f t="shared" si="53"/>
        <v>0</v>
      </c>
      <c r="X219" s="9">
        <v>2</v>
      </c>
      <c r="Y219" s="9">
        <v>72.857142857142861</v>
      </c>
    </row>
    <row r="220" spans="1:25" ht="25.5" x14ac:dyDescent="0.2">
      <c r="A220" s="6">
        <v>125</v>
      </c>
      <c r="B220" s="28" t="s">
        <v>237</v>
      </c>
      <c r="C220" s="29" t="s">
        <v>41</v>
      </c>
      <c r="D220" s="28" t="s">
        <v>238</v>
      </c>
      <c r="E220" s="28" t="s">
        <v>17</v>
      </c>
      <c r="F220" s="28" t="s">
        <v>17</v>
      </c>
      <c r="G220" s="30" t="s">
        <v>22</v>
      </c>
      <c r="H220" s="135">
        <v>7</v>
      </c>
      <c r="I220" s="137">
        <v>270</v>
      </c>
      <c r="J220" s="9"/>
      <c r="K220" s="135">
        <v>7</v>
      </c>
      <c r="L220" s="137">
        <v>270</v>
      </c>
      <c r="M220" s="19">
        <v>30</v>
      </c>
      <c r="N220" s="19"/>
      <c r="O220" s="31" t="s">
        <v>23</v>
      </c>
      <c r="P220" s="23"/>
      <c r="Q220" s="10">
        <v>1</v>
      </c>
      <c r="R220" s="11">
        <f t="shared" si="48"/>
        <v>7</v>
      </c>
      <c r="S220" s="9">
        <f t="shared" si="49"/>
        <v>270</v>
      </c>
      <c r="T220" s="8">
        <f t="shared" si="50"/>
        <v>7</v>
      </c>
      <c r="U220" s="9">
        <f t="shared" si="51"/>
        <v>270</v>
      </c>
      <c r="V220" s="9">
        <f t="shared" si="52"/>
        <v>30</v>
      </c>
      <c r="W220" s="9">
        <f t="shared" si="53"/>
        <v>0</v>
      </c>
      <c r="X220" s="9">
        <v>5</v>
      </c>
      <c r="Y220" s="9">
        <v>192.85714285714283</v>
      </c>
    </row>
    <row r="221" spans="1:25" ht="25.5" x14ac:dyDescent="0.2">
      <c r="A221" s="6">
        <v>126</v>
      </c>
      <c r="B221" s="28" t="s">
        <v>237</v>
      </c>
      <c r="C221" s="29" t="s">
        <v>41</v>
      </c>
      <c r="D221" s="28" t="s">
        <v>239</v>
      </c>
      <c r="E221" s="28" t="s">
        <v>17</v>
      </c>
      <c r="F221" s="28" t="s">
        <v>17</v>
      </c>
      <c r="G221" s="30" t="s">
        <v>22</v>
      </c>
      <c r="H221" s="136"/>
      <c r="I221" s="136"/>
      <c r="J221" s="9"/>
      <c r="K221" s="136"/>
      <c r="L221" s="136"/>
      <c r="M221" s="19">
        <v>240</v>
      </c>
      <c r="N221" s="19"/>
      <c r="O221" s="31" t="s">
        <v>23</v>
      </c>
      <c r="P221" s="23"/>
      <c r="Q221" s="10">
        <v>1</v>
      </c>
      <c r="R221" s="11">
        <f t="shared" si="48"/>
        <v>0</v>
      </c>
      <c r="S221" s="9">
        <f t="shared" si="49"/>
        <v>0</v>
      </c>
      <c r="T221" s="8">
        <f t="shared" si="50"/>
        <v>0</v>
      </c>
      <c r="U221" s="9">
        <f t="shared" si="51"/>
        <v>0</v>
      </c>
      <c r="V221" s="9">
        <f t="shared" si="52"/>
        <v>240</v>
      </c>
      <c r="W221" s="9">
        <f t="shared" si="53"/>
        <v>0</v>
      </c>
      <c r="X221" s="9">
        <v>2</v>
      </c>
      <c r="Y221" s="9">
        <v>77.142857142857139</v>
      </c>
    </row>
    <row r="222" spans="1:25" ht="25.5" x14ac:dyDescent="0.2">
      <c r="A222" s="6">
        <v>127</v>
      </c>
      <c r="B222" s="28" t="s">
        <v>240</v>
      </c>
      <c r="C222" s="29" t="s">
        <v>41</v>
      </c>
      <c r="D222" s="28" t="s">
        <v>241</v>
      </c>
      <c r="E222" s="28" t="s">
        <v>17</v>
      </c>
      <c r="F222" s="28" t="s">
        <v>17</v>
      </c>
      <c r="G222" s="30" t="s">
        <v>22</v>
      </c>
      <c r="H222" s="9">
        <v>2</v>
      </c>
      <c r="I222" s="11">
        <v>6</v>
      </c>
      <c r="J222" s="9"/>
      <c r="K222" s="9">
        <v>2</v>
      </c>
      <c r="L222" s="11">
        <v>6</v>
      </c>
      <c r="M222" s="19">
        <v>6</v>
      </c>
      <c r="N222" s="19"/>
      <c r="O222" s="31" t="s">
        <v>23</v>
      </c>
      <c r="P222" s="23"/>
      <c r="Q222" s="10">
        <v>1</v>
      </c>
      <c r="R222" s="11">
        <f t="shared" si="48"/>
        <v>2</v>
      </c>
      <c r="S222" s="9">
        <f t="shared" si="49"/>
        <v>6</v>
      </c>
      <c r="T222" s="8">
        <f t="shared" si="50"/>
        <v>2</v>
      </c>
      <c r="U222" s="9">
        <f t="shared" si="51"/>
        <v>6</v>
      </c>
      <c r="V222" s="9">
        <f t="shared" si="52"/>
        <v>6</v>
      </c>
      <c r="W222" s="9">
        <f t="shared" si="53"/>
        <v>0</v>
      </c>
      <c r="X222" s="9">
        <v>2</v>
      </c>
      <c r="Y222" s="9">
        <v>6</v>
      </c>
    </row>
    <row r="223" spans="1:25" ht="25.5" x14ac:dyDescent="0.2">
      <c r="A223" s="6">
        <v>128</v>
      </c>
      <c r="B223" s="28" t="s">
        <v>242</v>
      </c>
      <c r="C223" s="29" t="s">
        <v>41</v>
      </c>
      <c r="D223" s="28" t="s">
        <v>243</v>
      </c>
      <c r="E223" s="28" t="s">
        <v>17</v>
      </c>
      <c r="F223" s="28" t="s">
        <v>17</v>
      </c>
      <c r="G223" s="30" t="s">
        <v>22</v>
      </c>
      <c r="H223" s="9">
        <v>5</v>
      </c>
      <c r="I223" s="11">
        <v>220</v>
      </c>
      <c r="J223" s="9"/>
      <c r="K223" s="9">
        <v>5</v>
      </c>
      <c r="L223" s="11">
        <v>220</v>
      </c>
      <c r="M223" s="19">
        <v>220</v>
      </c>
      <c r="N223" s="19"/>
      <c r="O223" s="31" t="s">
        <v>23</v>
      </c>
      <c r="P223" s="23"/>
      <c r="Q223" s="10">
        <v>1</v>
      </c>
      <c r="R223" s="11">
        <f t="shared" si="48"/>
        <v>5</v>
      </c>
      <c r="S223" s="9">
        <f t="shared" si="49"/>
        <v>220</v>
      </c>
      <c r="T223" s="8">
        <f t="shared" si="50"/>
        <v>5</v>
      </c>
      <c r="U223" s="9">
        <f t="shared" si="51"/>
        <v>220</v>
      </c>
      <c r="V223" s="9">
        <f t="shared" si="52"/>
        <v>220</v>
      </c>
      <c r="W223" s="9">
        <f t="shared" si="53"/>
        <v>0</v>
      </c>
      <c r="X223" s="9">
        <v>5</v>
      </c>
      <c r="Y223" s="9">
        <v>220</v>
      </c>
    </row>
    <row r="224" spans="1:25" ht="25.5" x14ac:dyDescent="0.2">
      <c r="A224" s="6">
        <v>129</v>
      </c>
      <c r="B224" s="28" t="s">
        <v>127</v>
      </c>
      <c r="C224" s="29" t="s">
        <v>41</v>
      </c>
      <c r="D224" s="28" t="s">
        <v>244</v>
      </c>
      <c r="E224" s="28" t="s">
        <v>17</v>
      </c>
      <c r="F224" s="28" t="s">
        <v>17</v>
      </c>
      <c r="G224" s="30" t="s">
        <v>22</v>
      </c>
      <c r="H224" s="9">
        <v>1</v>
      </c>
      <c r="I224" s="11">
        <v>33</v>
      </c>
      <c r="J224" s="9"/>
      <c r="K224" s="9">
        <v>1</v>
      </c>
      <c r="L224" s="11">
        <v>33</v>
      </c>
      <c r="M224" s="19">
        <v>33</v>
      </c>
      <c r="N224" s="19"/>
      <c r="O224" s="31" t="s">
        <v>23</v>
      </c>
      <c r="P224" s="23"/>
      <c r="Q224" s="10">
        <v>1</v>
      </c>
      <c r="R224" s="11">
        <f t="shared" si="48"/>
        <v>1</v>
      </c>
      <c r="S224" s="9">
        <f t="shared" si="49"/>
        <v>33</v>
      </c>
      <c r="T224" s="8">
        <f t="shared" si="50"/>
        <v>1</v>
      </c>
      <c r="U224" s="9">
        <f t="shared" si="51"/>
        <v>33</v>
      </c>
      <c r="V224" s="9">
        <f t="shared" si="52"/>
        <v>33</v>
      </c>
      <c r="W224" s="9">
        <f t="shared" si="53"/>
        <v>0</v>
      </c>
      <c r="X224" s="9">
        <v>1</v>
      </c>
      <c r="Y224" s="9">
        <v>33</v>
      </c>
    </row>
    <row r="225" spans="1:49" ht="25.5" x14ac:dyDescent="0.2">
      <c r="A225" s="6">
        <v>130</v>
      </c>
      <c r="B225" s="28" t="s">
        <v>245</v>
      </c>
      <c r="C225" s="29" t="s">
        <v>41</v>
      </c>
      <c r="D225" s="28" t="s">
        <v>246</v>
      </c>
      <c r="E225" s="28" t="s">
        <v>17</v>
      </c>
      <c r="F225" s="28" t="s">
        <v>17</v>
      </c>
      <c r="G225" s="30" t="s">
        <v>22</v>
      </c>
      <c r="H225" s="135">
        <v>4</v>
      </c>
      <c r="I225" s="137">
        <v>378</v>
      </c>
      <c r="J225" s="9"/>
      <c r="K225" s="135">
        <v>4</v>
      </c>
      <c r="L225" s="137">
        <v>378</v>
      </c>
      <c r="M225" s="19">
        <v>250</v>
      </c>
      <c r="N225" s="19"/>
      <c r="O225" s="31" t="s">
        <v>23</v>
      </c>
      <c r="P225" s="23"/>
      <c r="Q225" s="10">
        <v>1</v>
      </c>
      <c r="R225" s="11">
        <f t="shared" si="48"/>
        <v>4</v>
      </c>
      <c r="S225" s="9">
        <f t="shared" si="49"/>
        <v>378</v>
      </c>
      <c r="T225" s="8">
        <f t="shared" si="50"/>
        <v>4</v>
      </c>
      <c r="U225" s="9">
        <f t="shared" si="51"/>
        <v>378</v>
      </c>
      <c r="V225" s="9">
        <f t="shared" si="52"/>
        <v>250</v>
      </c>
      <c r="W225" s="9">
        <f t="shared" si="53"/>
        <v>0</v>
      </c>
      <c r="X225" s="9">
        <v>2</v>
      </c>
      <c r="Y225" s="9">
        <v>189</v>
      </c>
    </row>
    <row r="226" spans="1:49" ht="26.25" thickBot="1" x14ac:dyDescent="0.25">
      <c r="A226" s="6">
        <v>131</v>
      </c>
      <c r="B226" s="28" t="s">
        <v>245</v>
      </c>
      <c r="C226" s="29" t="s">
        <v>41</v>
      </c>
      <c r="D226" s="28" t="s">
        <v>247</v>
      </c>
      <c r="E226" s="28" t="s">
        <v>17</v>
      </c>
      <c r="F226" s="28" t="s">
        <v>17</v>
      </c>
      <c r="G226" s="30" t="s">
        <v>22</v>
      </c>
      <c r="H226" s="138"/>
      <c r="I226" s="138"/>
      <c r="J226" s="9"/>
      <c r="K226" s="138"/>
      <c r="L226" s="138"/>
      <c r="M226" s="19">
        <v>128</v>
      </c>
      <c r="N226" s="19"/>
      <c r="O226" s="31" t="s">
        <v>23</v>
      </c>
      <c r="P226" s="23"/>
      <c r="Q226" s="10">
        <v>1</v>
      </c>
      <c r="R226" s="11">
        <f t="shared" si="48"/>
        <v>0</v>
      </c>
      <c r="S226" s="9">
        <f t="shared" si="49"/>
        <v>0</v>
      </c>
      <c r="T226" s="8">
        <f t="shared" si="50"/>
        <v>0</v>
      </c>
      <c r="U226" s="9">
        <f t="shared" si="51"/>
        <v>0</v>
      </c>
      <c r="V226" s="9">
        <f t="shared" si="52"/>
        <v>128</v>
      </c>
      <c r="W226" s="9">
        <f t="shared" si="53"/>
        <v>0</v>
      </c>
      <c r="X226" s="9">
        <v>2</v>
      </c>
      <c r="Y226" s="9">
        <v>189</v>
      </c>
    </row>
    <row r="227" spans="1:49" ht="26.25" thickBot="1" x14ac:dyDescent="0.25">
      <c r="A227" s="12"/>
      <c r="B227" s="13" t="s">
        <v>67</v>
      </c>
      <c r="C227" s="25" t="s">
        <v>14</v>
      </c>
      <c r="D227" s="25" t="s">
        <v>14</v>
      </c>
      <c r="E227" s="25" t="s">
        <v>14</v>
      </c>
      <c r="F227" s="25" t="s">
        <v>14</v>
      </c>
      <c r="G227" s="21" t="s">
        <v>14</v>
      </c>
      <c r="H227" s="14">
        <f>SUM('Акт приймання передачі'!R214:R226)</f>
        <v>31</v>
      </c>
      <c r="I227" s="15">
        <f>SUM('Акт приймання передачі'!S214:S226)</f>
        <v>1474</v>
      </c>
      <c r="J227" s="15"/>
      <c r="K227" s="16">
        <f>SUM('Акт приймання передачі'!T214:T226)</f>
        <v>31</v>
      </c>
      <c r="L227" s="17">
        <f>SUM('Акт приймання передачі'!U214:U226)</f>
        <v>1474</v>
      </c>
      <c r="M227" s="20">
        <f>SUM('Акт приймання передачі'!V214:V226)</f>
        <v>1425</v>
      </c>
      <c r="N227" s="20">
        <f>SUM('Акт приймання передачі'!W214:W226)</f>
        <v>49</v>
      </c>
      <c r="O227" s="20"/>
      <c r="P227" s="22" t="s">
        <v>14</v>
      </c>
    </row>
    <row r="228" spans="1:49" ht="15" customHeight="1" thickBot="1" x14ac:dyDescent="0.25">
      <c r="A228" s="27" t="s">
        <v>635</v>
      </c>
      <c r="B228" s="4"/>
      <c r="C228" s="4"/>
      <c r="D228" s="4"/>
      <c r="E228" s="4"/>
      <c r="F228" s="4"/>
      <c r="G228" s="4"/>
      <c r="H228" s="4"/>
      <c r="I228" s="4"/>
      <c r="J228" s="4"/>
      <c r="K228" s="4"/>
      <c r="L228" s="4"/>
      <c r="M228" s="4"/>
      <c r="N228" s="4"/>
      <c r="O228" s="4"/>
      <c r="P228" s="5"/>
    </row>
    <row r="229" spans="1:49" ht="25.5" x14ac:dyDescent="0.2">
      <c r="A229" s="6">
        <v>132</v>
      </c>
      <c r="B229" s="28" t="s">
        <v>248</v>
      </c>
      <c r="C229" s="29" t="s">
        <v>68</v>
      </c>
      <c r="D229" s="28" t="s">
        <v>17</v>
      </c>
      <c r="E229" s="28" t="s">
        <v>17</v>
      </c>
      <c r="F229" s="28" t="s">
        <v>17</v>
      </c>
      <c r="G229" s="30" t="s">
        <v>22</v>
      </c>
      <c r="H229" s="9">
        <v>1</v>
      </c>
      <c r="I229" s="11">
        <v>10</v>
      </c>
      <c r="J229" s="9"/>
      <c r="K229" s="9">
        <v>1</v>
      </c>
      <c r="L229" s="11">
        <v>10</v>
      </c>
      <c r="M229" s="19"/>
      <c r="N229" s="19"/>
      <c r="O229" s="31" t="s">
        <v>17</v>
      </c>
      <c r="P229" s="23"/>
      <c r="Q229" s="10">
        <v>1</v>
      </c>
      <c r="R229" s="11">
        <f t="shared" ref="R229:R237" si="54">H229</f>
        <v>1</v>
      </c>
      <c r="S229" s="9">
        <f t="shared" ref="S229:S237" si="55">I229</f>
        <v>10</v>
      </c>
      <c r="T229" s="8">
        <f t="shared" ref="T229:T237" si="56">K229</f>
        <v>1</v>
      </c>
      <c r="U229" s="9">
        <f t="shared" ref="U229:U237" si="57">L229</f>
        <v>10</v>
      </c>
      <c r="V229" s="9">
        <f t="shared" ref="V229:V237" si="58">M229</f>
        <v>0</v>
      </c>
      <c r="W229" s="9">
        <f t="shared" ref="W229:W237" si="59">N229</f>
        <v>0</v>
      </c>
      <c r="X229" s="9">
        <v>1</v>
      </c>
      <c r="Y229" s="9">
        <v>10</v>
      </c>
    </row>
    <row r="230" spans="1:49" ht="25.5" x14ac:dyDescent="0.2">
      <c r="A230" s="6">
        <v>133</v>
      </c>
      <c r="B230" s="28" t="s">
        <v>147</v>
      </c>
      <c r="C230" s="29" t="s">
        <v>68</v>
      </c>
      <c r="D230" s="28" t="s">
        <v>17</v>
      </c>
      <c r="E230" s="28" t="s">
        <v>17</v>
      </c>
      <c r="F230" s="28" t="s">
        <v>17</v>
      </c>
      <c r="G230" s="30" t="s">
        <v>34</v>
      </c>
      <c r="H230" s="9">
        <v>1</v>
      </c>
      <c r="I230" s="11">
        <v>23</v>
      </c>
      <c r="J230" s="9"/>
      <c r="K230" s="9">
        <v>1</v>
      </c>
      <c r="L230" s="11">
        <v>23</v>
      </c>
      <c r="M230" s="19"/>
      <c r="N230" s="19"/>
      <c r="O230" s="31" t="s">
        <v>17</v>
      </c>
      <c r="P230" s="23"/>
      <c r="Q230" s="10">
        <v>1</v>
      </c>
      <c r="R230" s="11">
        <f t="shared" si="54"/>
        <v>1</v>
      </c>
      <c r="S230" s="9">
        <f t="shared" si="55"/>
        <v>23</v>
      </c>
      <c r="T230" s="8">
        <f t="shared" si="56"/>
        <v>1</v>
      </c>
      <c r="U230" s="9">
        <f t="shared" si="57"/>
        <v>23</v>
      </c>
      <c r="V230" s="9">
        <f t="shared" si="58"/>
        <v>0</v>
      </c>
      <c r="W230" s="9">
        <f t="shared" si="59"/>
        <v>0</v>
      </c>
      <c r="X230" s="9">
        <v>1</v>
      </c>
      <c r="Y230" s="9">
        <v>23</v>
      </c>
    </row>
    <row r="231" spans="1:49" ht="25.5" x14ac:dyDescent="0.2">
      <c r="A231" s="6">
        <v>134</v>
      </c>
      <c r="B231" s="28" t="s">
        <v>69</v>
      </c>
      <c r="C231" s="29" t="s">
        <v>68</v>
      </c>
      <c r="D231" s="28" t="s">
        <v>17</v>
      </c>
      <c r="E231" s="28" t="s">
        <v>17</v>
      </c>
      <c r="F231" s="28" t="s">
        <v>17</v>
      </c>
      <c r="G231" s="30" t="s">
        <v>22</v>
      </c>
      <c r="H231" s="9">
        <v>1</v>
      </c>
      <c r="I231" s="11">
        <v>52.400000000000006</v>
      </c>
      <c r="J231" s="9"/>
      <c r="K231" s="9">
        <v>1</v>
      </c>
      <c r="L231" s="11">
        <v>52.400000000000006</v>
      </c>
      <c r="M231" s="19"/>
      <c r="N231" s="19"/>
      <c r="O231" s="31" t="s">
        <v>17</v>
      </c>
      <c r="P231" s="23"/>
      <c r="Q231" s="10">
        <v>1</v>
      </c>
      <c r="R231" s="11">
        <f t="shared" si="54"/>
        <v>1</v>
      </c>
      <c r="S231" s="9">
        <f t="shared" si="55"/>
        <v>52.400000000000006</v>
      </c>
      <c r="T231" s="8">
        <f t="shared" si="56"/>
        <v>1</v>
      </c>
      <c r="U231" s="9">
        <f t="shared" si="57"/>
        <v>52.400000000000006</v>
      </c>
      <c r="V231" s="9">
        <f t="shared" si="58"/>
        <v>0</v>
      </c>
      <c r="W231" s="9">
        <f t="shared" si="59"/>
        <v>0</v>
      </c>
      <c r="X231" s="9">
        <v>1</v>
      </c>
      <c r="Y231" s="9">
        <v>52.400000000000006</v>
      </c>
    </row>
    <row r="232" spans="1:49" ht="25.5" x14ac:dyDescent="0.2">
      <c r="A232" s="6">
        <v>135</v>
      </c>
      <c r="B232" s="28" t="s">
        <v>249</v>
      </c>
      <c r="C232" s="29" t="s">
        <v>68</v>
      </c>
      <c r="D232" s="28" t="s">
        <v>17</v>
      </c>
      <c r="E232" s="28" t="s">
        <v>17</v>
      </c>
      <c r="F232" s="28" t="s">
        <v>17</v>
      </c>
      <c r="G232" s="30" t="s">
        <v>34</v>
      </c>
      <c r="H232" s="9">
        <v>1</v>
      </c>
      <c r="I232" s="11">
        <v>64</v>
      </c>
      <c r="J232" s="9"/>
      <c r="K232" s="9">
        <v>1</v>
      </c>
      <c r="L232" s="11">
        <v>64</v>
      </c>
      <c r="M232" s="19"/>
      <c r="N232" s="19"/>
      <c r="O232" s="31" t="s">
        <v>17</v>
      </c>
      <c r="P232" s="23"/>
      <c r="Q232" s="10">
        <v>1</v>
      </c>
      <c r="R232" s="11">
        <f t="shared" si="54"/>
        <v>1</v>
      </c>
      <c r="S232" s="9">
        <f t="shared" si="55"/>
        <v>64</v>
      </c>
      <c r="T232" s="8">
        <f t="shared" si="56"/>
        <v>1</v>
      </c>
      <c r="U232" s="9">
        <f t="shared" si="57"/>
        <v>64</v>
      </c>
      <c r="V232" s="9">
        <f t="shared" si="58"/>
        <v>0</v>
      </c>
      <c r="W232" s="9">
        <f t="shared" si="59"/>
        <v>0</v>
      </c>
      <c r="X232" s="9">
        <v>1</v>
      </c>
      <c r="Y232" s="9">
        <v>64</v>
      </c>
    </row>
    <row r="233" spans="1:49" ht="25.5" x14ac:dyDescent="0.2">
      <c r="A233" s="6">
        <v>136</v>
      </c>
      <c r="B233" s="28" t="s">
        <v>250</v>
      </c>
      <c r="C233" s="29" t="s">
        <v>68</v>
      </c>
      <c r="D233" s="28" t="s">
        <v>17</v>
      </c>
      <c r="E233" s="28" t="s">
        <v>17</v>
      </c>
      <c r="F233" s="28" t="s">
        <v>17</v>
      </c>
      <c r="G233" s="30" t="s">
        <v>34</v>
      </c>
      <c r="H233" s="9">
        <v>5</v>
      </c>
      <c r="I233" s="11">
        <v>50</v>
      </c>
      <c r="J233" s="9"/>
      <c r="K233" s="9">
        <v>5</v>
      </c>
      <c r="L233" s="11">
        <v>50</v>
      </c>
      <c r="M233" s="19"/>
      <c r="N233" s="19"/>
      <c r="O233" s="31" t="s">
        <v>17</v>
      </c>
      <c r="P233" s="23"/>
      <c r="Q233" s="10">
        <v>1</v>
      </c>
      <c r="R233" s="11">
        <f t="shared" si="54"/>
        <v>5</v>
      </c>
      <c r="S233" s="9">
        <f t="shared" si="55"/>
        <v>50</v>
      </c>
      <c r="T233" s="8">
        <f t="shared" si="56"/>
        <v>5</v>
      </c>
      <c r="U233" s="9">
        <f t="shared" si="57"/>
        <v>50</v>
      </c>
      <c r="V233" s="9">
        <f t="shared" si="58"/>
        <v>0</v>
      </c>
      <c r="W233" s="9">
        <f t="shared" si="59"/>
        <v>0</v>
      </c>
      <c r="X233" s="9">
        <v>5</v>
      </c>
      <c r="Y233" s="9">
        <v>50</v>
      </c>
    </row>
    <row r="234" spans="1:49" ht="25.5" x14ac:dyDescent="0.2">
      <c r="A234" s="6">
        <v>137</v>
      </c>
      <c r="B234" s="28" t="s">
        <v>216</v>
      </c>
      <c r="C234" s="29" t="s">
        <v>68</v>
      </c>
      <c r="D234" s="28" t="s">
        <v>17</v>
      </c>
      <c r="E234" s="28" t="s">
        <v>17</v>
      </c>
      <c r="F234" s="28" t="s">
        <v>17</v>
      </c>
      <c r="G234" s="30" t="s">
        <v>34</v>
      </c>
      <c r="H234" s="9">
        <v>1</v>
      </c>
      <c r="I234" s="11">
        <v>59</v>
      </c>
      <c r="J234" s="9"/>
      <c r="K234" s="9">
        <v>1</v>
      </c>
      <c r="L234" s="11">
        <v>59</v>
      </c>
      <c r="M234" s="19"/>
      <c r="N234" s="19"/>
      <c r="O234" s="31" t="s">
        <v>17</v>
      </c>
      <c r="P234" s="23"/>
      <c r="Q234" s="10">
        <v>1</v>
      </c>
      <c r="R234" s="11">
        <f t="shared" si="54"/>
        <v>1</v>
      </c>
      <c r="S234" s="9">
        <f t="shared" si="55"/>
        <v>59</v>
      </c>
      <c r="T234" s="8">
        <f t="shared" si="56"/>
        <v>1</v>
      </c>
      <c r="U234" s="9">
        <f t="shared" si="57"/>
        <v>59</v>
      </c>
      <c r="V234" s="9">
        <f t="shared" si="58"/>
        <v>0</v>
      </c>
      <c r="W234" s="9">
        <f t="shared" si="59"/>
        <v>0</v>
      </c>
      <c r="X234" s="9">
        <v>1</v>
      </c>
      <c r="Y234" s="9">
        <v>59</v>
      </c>
    </row>
    <row r="235" spans="1:49" ht="25.5" x14ac:dyDescent="0.2">
      <c r="A235" s="6">
        <v>138</v>
      </c>
      <c r="B235" s="28" t="s">
        <v>218</v>
      </c>
      <c r="C235" s="29" t="s">
        <v>68</v>
      </c>
      <c r="D235" s="28" t="s">
        <v>17</v>
      </c>
      <c r="E235" s="28" t="s">
        <v>17</v>
      </c>
      <c r="F235" s="28" t="s">
        <v>17</v>
      </c>
      <c r="G235" s="30" t="s">
        <v>34</v>
      </c>
      <c r="H235" s="9">
        <v>2</v>
      </c>
      <c r="I235" s="11">
        <v>20</v>
      </c>
      <c r="J235" s="9"/>
      <c r="K235" s="9">
        <v>2</v>
      </c>
      <c r="L235" s="11">
        <v>20</v>
      </c>
      <c r="M235" s="19"/>
      <c r="N235" s="19"/>
      <c r="O235" s="31" t="s">
        <v>17</v>
      </c>
      <c r="P235" s="23"/>
      <c r="Q235" s="10">
        <v>1</v>
      </c>
      <c r="R235" s="11">
        <f t="shared" si="54"/>
        <v>2</v>
      </c>
      <c r="S235" s="9">
        <f t="shared" si="55"/>
        <v>20</v>
      </c>
      <c r="T235" s="8">
        <f t="shared" si="56"/>
        <v>2</v>
      </c>
      <c r="U235" s="9">
        <f t="shared" si="57"/>
        <v>20</v>
      </c>
      <c r="V235" s="9">
        <f t="shared" si="58"/>
        <v>0</v>
      </c>
      <c r="W235" s="9">
        <f t="shared" si="59"/>
        <v>0</v>
      </c>
      <c r="X235" s="9">
        <v>2</v>
      </c>
      <c r="Y235" s="9">
        <v>20</v>
      </c>
    </row>
    <row r="236" spans="1:49" ht="25.5" x14ac:dyDescent="0.2">
      <c r="A236" s="6">
        <v>139</v>
      </c>
      <c r="B236" s="28" t="s">
        <v>219</v>
      </c>
      <c r="C236" s="29" t="s">
        <v>68</v>
      </c>
      <c r="D236" s="28" t="s">
        <v>17</v>
      </c>
      <c r="E236" s="28" t="s">
        <v>17</v>
      </c>
      <c r="F236" s="28" t="s">
        <v>17</v>
      </c>
      <c r="G236" s="30" t="s">
        <v>34</v>
      </c>
      <c r="H236" s="9">
        <v>2</v>
      </c>
      <c r="I236" s="11">
        <v>20</v>
      </c>
      <c r="J236" s="9"/>
      <c r="K236" s="9">
        <v>2</v>
      </c>
      <c r="L236" s="11">
        <v>20</v>
      </c>
      <c r="M236" s="19"/>
      <c r="N236" s="19"/>
      <c r="O236" s="31" t="s">
        <v>17</v>
      </c>
      <c r="P236" s="23"/>
      <c r="Q236" s="10">
        <v>1</v>
      </c>
      <c r="R236" s="11">
        <f t="shared" si="54"/>
        <v>2</v>
      </c>
      <c r="S236" s="9">
        <f t="shared" si="55"/>
        <v>20</v>
      </c>
      <c r="T236" s="8">
        <f t="shared" si="56"/>
        <v>2</v>
      </c>
      <c r="U236" s="9">
        <f t="shared" si="57"/>
        <v>20</v>
      </c>
      <c r="V236" s="9">
        <f t="shared" si="58"/>
        <v>0</v>
      </c>
      <c r="W236" s="9">
        <f t="shared" si="59"/>
        <v>0</v>
      </c>
      <c r="X236" s="9">
        <v>2</v>
      </c>
      <c r="Y236" s="9">
        <v>20</v>
      </c>
    </row>
    <row r="237" spans="1:49" ht="26.25" thickBot="1" x14ac:dyDescent="0.25">
      <c r="A237" s="6">
        <v>140</v>
      </c>
      <c r="B237" s="28" t="s">
        <v>251</v>
      </c>
      <c r="C237" s="29" t="s">
        <v>68</v>
      </c>
      <c r="D237" s="28" t="s">
        <v>17</v>
      </c>
      <c r="E237" s="28" t="s">
        <v>17</v>
      </c>
      <c r="F237" s="28" t="s">
        <v>17</v>
      </c>
      <c r="G237" s="30" t="s">
        <v>34</v>
      </c>
      <c r="H237" s="9">
        <v>1</v>
      </c>
      <c r="I237" s="11">
        <v>14</v>
      </c>
      <c r="J237" s="9"/>
      <c r="K237" s="9">
        <v>1</v>
      </c>
      <c r="L237" s="11">
        <v>14</v>
      </c>
      <c r="M237" s="19"/>
      <c r="N237" s="19"/>
      <c r="O237" s="31" t="s">
        <v>17</v>
      </c>
      <c r="P237" s="23"/>
      <c r="Q237" s="10">
        <v>1</v>
      </c>
      <c r="R237" s="11">
        <f t="shared" si="54"/>
        <v>1</v>
      </c>
      <c r="S237" s="9">
        <f t="shared" si="55"/>
        <v>14</v>
      </c>
      <c r="T237" s="8">
        <f t="shared" si="56"/>
        <v>1</v>
      </c>
      <c r="U237" s="9">
        <f t="shared" si="57"/>
        <v>14</v>
      </c>
      <c r="V237" s="9">
        <f t="shared" si="58"/>
        <v>0</v>
      </c>
      <c r="W237" s="9">
        <f t="shared" si="59"/>
        <v>0</v>
      </c>
      <c r="X237" s="9">
        <v>1</v>
      </c>
      <c r="Y237" s="9">
        <v>14</v>
      </c>
    </row>
    <row r="238" spans="1:49" ht="13.5" thickBot="1" x14ac:dyDescent="0.25">
      <c r="A238" s="12"/>
      <c r="B238" s="13" t="s">
        <v>627</v>
      </c>
      <c r="C238" s="25" t="s">
        <v>14</v>
      </c>
      <c r="D238" s="25" t="s">
        <v>14</v>
      </c>
      <c r="E238" s="25" t="s">
        <v>14</v>
      </c>
      <c r="F238" s="25" t="s">
        <v>14</v>
      </c>
      <c r="G238" s="21" t="s">
        <v>14</v>
      </c>
      <c r="H238" s="14">
        <f>SUM(H229:H237)</f>
        <v>15</v>
      </c>
      <c r="I238" s="15">
        <f>SUM('Акт приймання передачі'!S228:S237)</f>
        <v>312.39999999999998</v>
      </c>
      <c r="J238" s="15"/>
      <c r="K238" s="16">
        <f>SUM('Акт приймання передачі'!T228:T237)</f>
        <v>15</v>
      </c>
      <c r="L238" s="17">
        <f>SUM('Акт приймання передачі'!U228:U237)</f>
        <v>312.39999999999998</v>
      </c>
      <c r="M238" s="20">
        <f>SUM('Акт приймання передачі'!V228:V237)</f>
        <v>0</v>
      </c>
      <c r="N238" s="20">
        <f>SUM('Акт приймання передачі'!W228:W237)</f>
        <v>0</v>
      </c>
      <c r="O238" s="20"/>
      <c r="P238" s="22" t="s">
        <v>14</v>
      </c>
    </row>
    <row r="239" spans="1:49" s="62" customFormat="1" ht="26.25" thickBot="1" x14ac:dyDescent="0.25">
      <c r="A239" s="52"/>
      <c r="B239" s="53" t="s">
        <v>252</v>
      </c>
      <c r="C239" s="54" t="s">
        <v>14</v>
      </c>
      <c r="D239" s="54" t="s">
        <v>14</v>
      </c>
      <c r="E239" s="54" t="s">
        <v>14</v>
      </c>
      <c r="F239" s="54" t="s">
        <v>14</v>
      </c>
      <c r="G239" s="55" t="s">
        <v>14</v>
      </c>
      <c r="H239" s="56">
        <f>H213+H227+H238</f>
        <v>50</v>
      </c>
      <c r="I239" s="57">
        <f>I213+I227+I238</f>
        <v>8555.4</v>
      </c>
      <c r="J239" s="57"/>
      <c r="K239" s="58">
        <f>K213+K227+K238</f>
        <v>50</v>
      </c>
      <c r="L239" s="59">
        <f>L213+L227+L238</f>
        <v>8555.4</v>
      </c>
      <c r="M239" s="60">
        <f>M213+M227+M238</f>
        <v>3427.06</v>
      </c>
      <c r="N239" s="60">
        <f>N213+N227+N238</f>
        <v>4815.9399999999996</v>
      </c>
      <c r="O239" s="60"/>
      <c r="P239" s="61" t="s">
        <v>14</v>
      </c>
      <c r="Z239" s="43"/>
      <c r="AA239" s="43"/>
      <c r="AB239" s="99">
        <f>I213+I227+I238</f>
        <v>8555.4</v>
      </c>
      <c r="AC239" s="43"/>
      <c r="AD239" s="43"/>
      <c r="AE239" s="43"/>
      <c r="AF239" s="43"/>
      <c r="AG239" s="43"/>
      <c r="AH239" s="43"/>
      <c r="AI239" s="43"/>
      <c r="AJ239" s="43"/>
      <c r="AK239" s="43"/>
      <c r="AL239" s="43"/>
      <c r="AM239" s="43"/>
      <c r="AN239" s="43"/>
      <c r="AO239" s="43"/>
      <c r="AP239" s="43"/>
      <c r="AQ239" s="43"/>
      <c r="AR239" s="43"/>
      <c r="AS239" s="43"/>
      <c r="AT239" s="43"/>
      <c r="AU239" s="43"/>
      <c r="AV239" s="43"/>
      <c r="AW239" s="43"/>
    </row>
    <row r="240" spans="1:49" ht="15" customHeight="1" thickBot="1" x14ac:dyDescent="0.25">
      <c r="A240" s="27" t="s">
        <v>515</v>
      </c>
      <c r="B240" s="4"/>
      <c r="C240" s="4"/>
      <c r="D240" s="4"/>
      <c r="E240" s="4"/>
      <c r="F240" s="4"/>
      <c r="G240" s="4"/>
      <c r="H240" s="4"/>
      <c r="I240" s="4"/>
      <c r="J240" s="4"/>
      <c r="K240" s="4"/>
      <c r="L240" s="4"/>
      <c r="M240" s="4"/>
      <c r="N240" s="4"/>
      <c r="O240" s="4"/>
      <c r="P240" s="5"/>
    </row>
    <row r="241" spans="1:43" ht="25.5" x14ac:dyDescent="0.2">
      <c r="A241" s="6">
        <v>141</v>
      </c>
      <c r="B241" s="28" t="s">
        <v>253</v>
      </c>
      <c r="C241" s="29" t="s">
        <v>20</v>
      </c>
      <c r="D241" s="28" t="s">
        <v>254</v>
      </c>
      <c r="E241" s="28" t="s">
        <v>17</v>
      </c>
      <c r="F241" s="28" t="s">
        <v>17</v>
      </c>
      <c r="G241" s="30" t="s">
        <v>22</v>
      </c>
      <c r="H241" s="9">
        <v>1</v>
      </c>
      <c r="I241" s="11">
        <v>34</v>
      </c>
      <c r="J241" s="9"/>
      <c r="K241" s="9">
        <v>1</v>
      </c>
      <c r="L241" s="11">
        <v>34</v>
      </c>
      <c r="M241" s="19">
        <v>34</v>
      </c>
      <c r="N241" s="19"/>
      <c r="O241" s="31" t="s">
        <v>23</v>
      </c>
      <c r="P241" s="23"/>
      <c r="Q241" s="10">
        <v>1</v>
      </c>
      <c r="R241" s="11">
        <f t="shared" ref="R241:S243" si="60">H241</f>
        <v>1</v>
      </c>
      <c r="S241" s="9">
        <f t="shared" si="60"/>
        <v>34</v>
      </c>
      <c r="T241" s="8">
        <f t="shared" ref="T241:W243" si="61">K241</f>
        <v>1</v>
      </c>
      <c r="U241" s="9">
        <f t="shared" si="61"/>
        <v>34</v>
      </c>
      <c r="V241" s="9">
        <f t="shared" si="61"/>
        <v>34</v>
      </c>
      <c r="W241" s="9">
        <f t="shared" si="61"/>
        <v>0</v>
      </c>
      <c r="X241" s="9">
        <v>1</v>
      </c>
      <c r="Y241" s="9">
        <v>34</v>
      </c>
    </row>
    <row r="242" spans="1:43" ht="38.25" x14ac:dyDescent="0.2">
      <c r="A242" s="6">
        <v>142</v>
      </c>
      <c r="B242" s="28" t="s">
        <v>137</v>
      </c>
      <c r="C242" s="29" t="s">
        <v>20</v>
      </c>
      <c r="D242" s="28" t="s">
        <v>255</v>
      </c>
      <c r="E242" s="28" t="s">
        <v>17</v>
      </c>
      <c r="F242" s="28" t="s">
        <v>17</v>
      </c>
      <c r="G242" s="30" t="s">
        <v>22</v>
      </c>
      <c r="H242" s="9">
        <v>1</v>
      </c>
      <c r="I242" s="11">
        <v>211</v>
      </c>
      <c r="J242" s="9"/>
      <c r="K242" s="9">
        <v>1</v>
      </c>
      <c r="L242" s="11">
        <v>211</v>
      </c>
      <c r="M242" s="19">
        <v>211</v>
      </c>
      <c r="N242" s="19"/>
      <c r="O242" s="31" t="s">
        <v>23</v>
      </c>
      <c r="P242" s="23"/>
      <c r="Q242" s="10">
        <v>1</v>
      </c>
      <c r="R242" s="11">
        <f t="shared" si="60"/>
        <v>1</v>
      </c>
      <c r="S242" s="9">
        <f t="shared" si="60"/>
        <v>211</v>
      </c>
      <c r="T242" s="8">
        <f t="shared" si="61"/>
        <v>1</v>
      </c>
      <c r="U242" s="9">
        <f t="shared" si="61"/>
        <v>211</v>
      </c>
      <c r="V242" s="9">
        <f t="shared" si="61"/>
        <v>211</v>
      </c>
      <c r="W242" s="9">
        <f t="shared" si="61"/>
        <v>0</v>
      </c>
      <c r="X242" s="9">
        <v>1</v>
      </c>
      <c r="Y242" s="9">
        <v>211</v>
      </c>
    </row>
    <row r="243" spans="1:43" ht="39" thickBot="1" x14ac:dyDescent="0.25">
      <c r="A243" s="6">
        <v>143</v>
      </c>
      <c r="B243" s="28" t="s">
        <v>256</v>
      </c>
      <c r="C243" s="29" t="s">
        <v>41</v>
      </c>
      <c r="D243" s="28" t="s">
        <v>257</v>
      </c>
      <c r="E243" s="28" t="s">
        <v>17</v>
      </c>
      <c r="F243" s="28" t="s">
        <v>17</v>
      </c>
      <c r="G243" s="30" t="s">
        <v>34</v>
      </c>
      <c r="H243" s="9">
        <v>1</v>
      </c>
      <c r="I243" s="11">
        <v>125</v>
      </c>
      <c r="J243" s="9"/>
      <c r="K243" s="9">
        <v>1</v>
      </c>
      <c r="L243" s="11">
        <v>125</v>
      </c>
      <c r="M243" s="19">
        <v>62.5</v>
      </c>
      <c r="N243" s="19">
        <v>62.5</v>
      </c>
      <c r="O243" s="31" t="s">
        <v>23</v>
      </c>
      <c r="P243" s="23"/>
      <c r="Q243" s="10">
        <v>1</v>
      </c>
      <c r="R243" s="11">
        <f t="shared" si="60"/>
        <v>1</v>
      </c>
      <c r="S243" s="9">
        <f t="shared" si="60"/>
        <v>125</v>
      </c>
      <c r="T243" s="8">
        <f t="shared" si="61"/>
        <v>1</v>
      </c>
      <c r="U243" s="9">
        <f t="shared" si="61"/>
        <v>125</v>
      </c>
      <c r="V243" s="9">
        <f t="shared" si="61"/>
        <v>62.5</v>
      </c>
      <c r="W243" s="9">
        <f t="shared" si="61"/>
        <v>62.5</v>
      </c>
      <c r="X243" s="9">
        <v>1</v>
      </c>
      <c r="Y243" s="9">
        <v>125</v>
      </c>
    </row>
    <row r="244" spans="1:43" ht="26.25" thickBot="1" x14ac:dyDescent="0.25">
      <c r="A244" s="12"/>
      <c r="B244" s="13" t="s">
        <v>38</v>
      </c>
      <c r="C244" s="25" t="s">
        <v>14</v>
      </c>
      <c r="D244" s="25" t="s">
        <v>14</v>
      </c>
      <c r="E244" s="25" t="s">
        <v>14</v>
      </c>
      <c r="F244" s="25" t="s">
        <v>14</v>
      </c>
      <c r="G244" s="21" t="s">
        <v>14</v>
      </c>
      <c r="H244" s="14">
        <f>SUM('Акт приймання передачі'!R240:R243)</f>
        <v>3</v>
      </c>
      <c r="I244" s="15">
        <f>SUM('Акт приймання передачі'!S240:S243)</f>
        <v>370</v>
      </c>
      <c r="J244" s="15"/>
      <c r="K244" s="16">
        <f>SUM('Акт приймання передачі'!T240:T243)</f>
        <v>3</v>
      </c>
      <c r="L244" s="17">
        <f>SUM('Акт приймання передачі'!U240:U243)</f>
        <v>370</v>
      </c>
      <c r="M244" s="20">
        <f>SUM('Акт приймання передачі'!V240:V243)</f>
        <v>307.5</v>
      </c>
      <c r="N244" s="20">
        <f>SUM('Акт приймання передачі'!W240:W243)</f>
        <v>62.5</v>
      </c>
      <c r="O244" s="20"/>
      <c r="P244" s="22" t="s">
        <v>14</v>
      </c>
    </row>
    <row r="245" spans="1:43" ht="15" customHeight="1" thickBot="1" x14ac:dyDescent="0.25">
      <c r="A245" s="27" t="s">
        <v>228</v>
      </c>
      <c r="B245" s="4"/>
      <c r="C245" s="4"/>
      <c r="D245" s="4"/>
      <c r="E245" s="4"/>
      <c r="F245" s="4"/>
      <c r="G245" s="4"/>
      <c r="H245" s="4"/>
      <c r="I245" s="4"/>
      <c r="J245" s="4"/>
      <c r="K245" s="4"/>
      <c r="L245" s="4"/>
      <c r="M245" s="4"/>
      <c r="N245" s="4"/>
      <c r="O245" s="4"/>
      <c r="P245" s="5"/>
    </row>
    <row r="246" spans="1:43" ht="25.5" x14ac:dyDescent="0.2">
      <c r="A246" s="6">
        <v>144</v>
      </c>
      <c r="B246" s="28" t="s">
        <v>229</v>
      </c>
      <c r="C246" s="29" t="s">
        <v>41</v>
      </c>
      <c r="D246" s="28" t="s">
        <v>258</v>
      </c>
      <c r="E246" s="28" t="s">
        <v>17</v>
      </c>
      <c r="F246" s="28" t="s">
        <v>17</v>
      </c>
      <c r="G246" s="30" t="s">
        <v>34</v>
      </c>
      <c r="H246" s="9">
        <v>1</v>
      </c>
      <c r="I246" s="11">
        <v>115</v>
      </c>
      <c r="J246" s="9"/>
      <c r="K246" s="9">
        <v>1</v>
      </c>
      <c r="L246" s="11">
        <v>115</v>
      </c>
      <c r="M246" s="19">
        <v>115</v>
      </c>
      <c r="N246" s="19"/>
      <c r="O246" s="31" t="s">
        <v>23</v>
      </c>
      <c r="P246" s="23"/>
      <c r="Q246" s="10">
        <v>1</v>
      </c>
      <c r="R246" s="11">
        <f t="shared" ref="R246:S251" si="62">H246</f>
        <v>1</v>
      </c>
      <c r="S246" s="9">
        <f t="shared" si="62"/>
        <v>115</v>
      </c>
      <c r="T246" s="8">
        <f t="shared" ref="T246:W251" si="63">K246</f>
        <v>1</v>
      </c>
      <c r="U246" s="9">
        <f t="shared" si="63"/>
        <v>115</v>
      </c>
      <c r="V246" s="9">
        <f t="shared" si="63"/>
        <v>115</v>
      </c>
      <c r="W246" s="9">
        <f t="shared" si="63"/>
        <v>0</v>
      </c>
      <c r="X246" s="9">
        <v>1</v>
      </c>
      <c r="Y246" s="9">
        <v>115</v>
      </c>
    </row>
    <row r="247" spans="1:43" ht="25.5" x14ac:dyDescent="0.2">
      <c r="A247" s="6">
        <v>145</v>
      </c>
      <c r="B247" s="28" t="s">
        <v>43</v>
      </c>
      <c r="C247" s="29" t="s">
        <v>41</v>
      </c>
      <c r="D247" s="28" t="s">
        <v>259</v>
      </c>
      <c r="E247" s="28" t="s">
        <v>17</v>
      </c>
      <c r="F247" s="28" t="s">
        <v>17</v>
      </c>
      <c r="G247" s="30" t="s">
        <v>22</v>
      </c>
      <c r="H247" s="9">
        <v>1</v>
      </c>
      <c r="I247" s="11">
        <v>98</v>
      </c>
      <c r="J247" s="9"/>
      <c r="K247" s="9">
        <v>1</v>
      </c>
      <c r="L247" s="11">
        <v>98</v>
      </c>
      <c r="M247" s="19">
        <v>49</v>
      </c>
      <c r="N247" s="19">
        <v>49</v>
      </c>
      <c r="O247" s="31" t="s">
        <v>23</v>
      </c>
      <c r="P247" s="23"/>
      <c r="Q247" s="10">
        <v>1</v>
      </c>
      <c r="R247" s="11">
        <f t="shared" si="62"/>
        <v>1</v>
      </c>
      <c r="S247" s="9">
        <f t="shared" si="62"/>
        <v>98</v>
      </c>
      <c r="T247" s="8">
        <f t="shared" si="63"/>
        <v>1</v>
      </c>
      <c r="U247" s="9">
        <f t="shared" si="63"/>
        <v>98</v>
      </c>
      <c r="V247" s="9">
        <f t="shared" si="63"/>
        <v>49</v>
      </c>
      <c r="W247" s="9">
        <f t="shared" si="63"/>
        <v>49</v>
      </c>
      <c r="X247" s="9">
        <v>1</v>
      </c>
      <c r="Y247" s="9">
        <v>98</v>
      </c>
    </row>
    <row r="248" spans="1:43" ht="25.5" x14ac:dyDescent="0.2">
      <c r="A248" s="6">
        <v>146</v>
      </c>
      <c r="B248" s="28" t="s">
        <v>260</v>
      </c>
      <c r="C248" s="29" t="s">
        <v>41</v>
      </c>
      <c r="D248" s="28" t="s">
        <v>261</v>
      </c>
      <c r="E248" s="28" t="s">
        <v>17</v>
      </c>
      <c r="F248" s="28" t="s">
        <v>17</v>
      </c>
      <c r="G248" s="30" t="s">
        <v>34</v>
      </c>
      <c r="H248" s="9">
        <v>1</v>
      </c>
      <c r="I248" s="11">
        <v>110</v>
      </c>
      <c r="J248" s="9"/>
      <c r="K248" s="9">
        <v>1</v>
      </c>
      <c r="L248" s="11">
        <v>110</v>
      </c>
      <c r="M248" s="19">
        <v>110</v>
      </c>
      <c r="N248" s="19"/>
      <c r="O248" s="31" t="s">
        <v>23</v>
      </c>
      <c r="P248" s="23"/>
      <c r="Q248" s="10">
        <v>1</v>
      </c>
      <c r="R248" s="11">
        <f t="shared" si="62"/>
        <v>1</v>
      </c>
      <c r="S248" s="9">
        <f t="shared" si="62"/>
        <v>110</v>
      </c>
      <c r="T248" s="8">
        <f t="shared" si="63"/>
        <v>1</v>
      </c>
      <c r="U248" s="9">
        <f t="shared" si="63"/>
        <v>110</v>
      </c>
      <c r="V248" s="9">
        <f t="shared" si="63"/>
        <v>110</v>
      </c>
      <c r="W248" s="9">
        <f t="shared" si="63"/>
        <v>0</v>
      </c>
      <c r="X248" s="9">
        <v>1</v>
      </c>
      <c r="Y248" s="9">
        <v>110</v>
      </c>
    </row>
    <row r="249" spans="1:43" ht="25.5" x14ac:dyDescent="0.2">
      <c r="A249" s="6">
        <v>147</v>
      </c>
      <c r="B249" s="28" t="s">
        <v>262</v>
      </c>
      <c r="C249" s="29" t="s">
        <v>68</v>
      </c>
      <c r="D249" s="28" t="s">
        <v>17</v>
      </c>
      <c r="E249" s="28" t="s">
        <v>17</v>
      </c>
      <c r="F249" s="28" t="s">
        <v>17</v>
      </c>
      <c r="G249" s="30" t="s">
        <v>34</v>
      </c>
      <c r="H249" s="9">
        <v>1</v>
      </c>
      <c r="I249" s="11">
        <v>44</v>
      </c>
      <c r="J249" s="9"/>
      <c r="K249" s="9">
        <v>1</v>
      </c>
      <c r="L249" s="11">
        <v>44</v>
      </c>
      <c r="M249" s="19"/>
      <c r="N249" s="19"/>
      <c r="O249" s="31" t="s">
        <v>17</v>
      </c>
      <c r="P249" s="23"/>
      <c r="Q249" s="10">
        <v>1</v>
      </c>
      <c r="R249" s="11">
        <f t="shared" si="62"/>
        <v>1</v>
      </c>
      <c r="S249" s="9">
        <f t="shared" si="62"/>
        <v>44</v>
      </c>
      <c r="T249" s="8">
        <f t="shared" si="63"/>
        <v>1</v>
      </c>
      <c r="U249" s="9">
        <f t="shared" si="63"/>
        <v>44</v>
      </c>
      <c r="V249" s="9">
        <f t="shared" si="63"/>
        <v>0</v>
      </c>
      <c r="W249" s="9">
        <f t="shared" si="63"/>
        <v>0</v>
      </c>
      <c r="X249" s="9">
        <v>1</v>
      </c>
      <c r="Y249" s="9">
        <v>44</v>
      </c>
    </row>
    <row r="250" spans="1:43" ht="25.5" x14ac:dyDescent="0.2">
      <c r="A250" s="6">
        <v>148</v>
      </c>
      <c r="B250" s="28" t="s">
        <v>96</v>
      </c>
      <c r="C250" s="29" t="s">
        <v>41</v>
      </c>
      <c r="D250" s="28" t="s">
        <v>263</v>
      </c>
      <c r="E250" s="28" t="s">
        <v>17</v>
      </c>
      <c r="F250" s="28" t="s">
        <v>17</v>
      </c>
      <c r="G250" s="30" t="s">
        <v>34</v>
      </c>
      <c r="H250" s="9">
        <v>2</v>
      </c>
      <c r="I250" s="11">
        <v>98</v>
      </c>
      <c r="J250" s="9"/>
      <c r="K250" s="9">
        <v>2</v>
      </c>
      <c r="L250" s="11">
        <v>98</v>
      </c>
      <c r="M250" s="19">
        <v>98</v>
      </c>
      <c r="N250" s="19"/>
      <c r="O250" s="31" t="s">
        <v>23</v>
      </c>
      <c r="P250" s="23"/>
      <c r="Q250" s="10">
        <v>1</v>
      </c>
      <c r="R250" s="11">
        <f t="shared" si="62"/>
        <v>2</v>
      </c>
      <c r="S250" s="9">
        <f t="shared" si="62"/>
        <v>98</v>
      </c>
      <c r="T250" s="8">
        <f t="shared" si="63"/>
        <v>2</v>
      </c>
      <c r="U250" s="9">
        <f t="shared" si="63"/>
        <v>98</v>
      </c>
      <c r="V250" s="9">
        <f t="shared" si="63"/>
        <v>98</v>
      </c>
      <c r="W250" s="9">
        <f t="shared" si="63"/>
        <v>0</v>
      </c>
      <c r="X250" s="9">
        <v>2</v>
      </c>
      <c r="Y250" s="9">
        <v>98</v>
      </c>
    </row>
    <row r="251" spans="1:43" ht="26.25" thickBot="1" x14ac:dyDescent="0.25">
      <c r="A251" s="6">
        <v>149</v>
      </c>
      <c r="B251" s="28" t="s">
        <v>264</v>
      </c>
      <c r="C251" s="29" t="s">
        <v>41</v>
      </c>
      <c r="D251" s="28" t="s">
        <v>265</v>
      </c>
      <c r="E251" s="28" t="s">
        <v>17</v>
      </c>
      <c r="F251" s="28" t="s">
        <v>17</v>
      </c>
      <c r="G251" s="30" t="s">
        <v>22</v>
      </c>
      <c r="H251" s="9">
        <v>2</v>
      </c>
      <c r="I251" s="11">
        <v>250</v>
      </c>
      <c r="J251" s="9"/>
      <c r="K251" s="9">
        <v>2</v>
      </c>
      <c r="L251" s="11">
        <v>250</v>
      </c>
      <c r="M251" s="19">
        <v>250</v>
      </c>
      <c r="N251" s="19"/>
      <c r="O251" s="31" t="s">
        <v>23</v>
      </c>
      <c r="P251" s="23"/>
      <c r="Q251" s="10">
        <v>1</v>
      </c>
      <c r="R251" s="11">
        <f t="shared" si="62"/>
        <v>2</v>
      </c>
      <c r="S251" s="9">
        <f t="shared" si="62"/>
        <v>250</v>
      </c>
      <c r="T251" s="8">
        <f t="shared" si="63"/>
        <v>2</v>
      </c>
      <c r="U251" s="9">
        <f t="shared" si="63"/>
        <v>250</v>
      </c>
      <c r="V251" s="9">
        <f t="shared" si="63"/>
        <v>250</v>
      </c>
      <c r="W251" s="9">
        <f t="shared" si="63"/>
        <v>0</v>
      </c>
      <c r="X251" s="9">
        <v>2</v>
      </c>
      <c r="Y251" s="9">
        <v>250</v>
      </c>
    </row>
    <row r="252" spans="1:43" ht="26.25" thickBot="1" x14ac:dyDescent="0.25">
      <c r="A252" s="12"/>
      <c r="B252" s="13" t="s">
        <v>67</v>
      </c>
      <c r="C252" s="25" t="s">
        <v>14</v>
      </c>
      <c r="D252" s="25" t="s">
        <v>14</v>
      </c>
      <c r="E252" s="25" t="s">
        <v>14</v>
      </c>
      <c r="F252" s="25" t="s">
        <v>14</v>
      </c>
      <c r="G252" s="21" t="s">
        <v>14</v>
      </c>
      <c r="H252" s="14">
        <f>SUM('Акт приймання передачі'!R245:R251)</f>
        <v>8</v>
      </c>
      <c r="I252" s="15">
        <f>SUM('Акт приймання передачі'!S245:S251)</f>
        <v>715</v>
      </c>
      <c r="J252" s="15"/>
      <c r="K252" s="16">
        <f>SUM('Акт приймання передачі'!T245:T251)</f>
        <v>8</v>
      </c>
      <c r="L252" s="17">
        <f>SUM('Акт приймання передачі'!U245:U251)</f>
        <v>715</v>
      </c>
      <c r="M252" s="20">
        <f>SUM('Акт приймання передачі'!V245:V251)</f>
        <v>622</v>
      </c>
      <c r="N252" s="20">
        <f>SUM('Акт приймання передачі'!W245:W251)</f>
        <v>49</v>
      </c>
      <c r="O252" s="20"/>
      <c r="P252" s="22" t="s">
        <v>14</v>
      </c>
    </row>
    <row r="253" spans="1:43" s="62" customFormat="1" ht="26.25" thickBot="1" x14ac:dyDescent="0.25">
      <c r="A253" s="52"/>
      <c r="B253" s="53" t="s">
        <v>252</v>
      </c>
      <c r="C253" s="54" t="s">
        <v>14</v>
      </c>
      <c r="D253" s="54" t="s">
        <v>14</v>
      </c>
      <c r="E253" s="54" t="s">
        <v>14</v>
      </c>
      <c r="F253" s="54" t="s">
        <v>14</v>
      </c>
      <c r="G253" s="55" t="s">
        <v>14</v>
      </c>
      <c r="H253" s="56">
        <f>SUM('Акт приймання передачі'!R240:R252)</f>
        <v>11</v>
      </c>
      <c r="I253" s="57">
        <f>SUM('Акт приймання передачі'!S240:S252)</f>
        <v>1085</v>
      </c>
      <c r="J253" s="57"/>
      <c r="K253" s="58">
        <f>SUM('Акт приймання передачі'!T240:T252)</f>
        <v>11</v>
      </c>
      <c r="L253" s="59">
        <f>SUM('Акт приймання передачі'!U240:U252)</f>
        <v>1085</v>
      </c>
      <c r="M253" s="60">
        <f>SUM('Акт приймання передачі'!V240:V252)</f>
        <v>929.5</v>
      </c>
      <c r="N253" s="60">
        <f>SUM('Акт приймання передачі'!W240:W252)</f>
        <v>111.5</v>
      </c>
      <c r="O253" s="60"/>
      <c r="P253" s="61" t="s">
        <v>14</v>
      </c>
      <c r="Z253" s="43"/>
      <c r="AA253" s="43"/>
      <c r="AB253" s="99">
        <f>I244+I252</f>
        <v>1085</v>
      </c>
      <c r="AC253" s="43"/>
      <c r="AD253" s="43"/>
      <c r="AE253" s="43"/>
      <c r="AF253" s="43"/>
      <c r="AG253" s="43"/>
      <c r="AH253" s="43"/>
      <c r="AI253" s="43"/>
      <c r="AJ253" s="43"/>
      <c r="AK253" s="43"/>
      <c r="AL253" s="43"/>
      <c r="AM253" s="43"/>
      <c r="AN253" s="43"/>
      <c r="AO253" s="43"/>
      <c r="AP253" s="43"/>
      <c r="AQ253" s="43"/>
    </row>
    <row r="254" spans="1:43" ht="15" customHeight="1" thickBot="1" x14ac:dyDescent="0.25">
      <c r="A254" s="27" t="s">
        <v>516</v>
      </c>
      <c r="B254" s="4"/>
      <c r="C254" s="4"/>
      <c r="D254" s="4"/>
      <c r="E254" s="4"/>
      <c r="F254" s="4"/>
      <c r="G254" s="4"/>
      <c r="H254" s="4"/>
      <c r="I254" s="4"/>
      <c r="J254" s="4"/>
      <c r="K254" s="4"/>
      <c r="L254" s="4"/>
      <c r="M254" s="4"/>
      <c r="N254" s="4"/>
      <c r="O254" s="4"/>
      <c r="P254" s="5"/>
    </row>
    <row r="255" spans="1:43" ht="25.5" x14ac:dyDescent="0.2">
      <c r="A255" s="6">
        <v>150</v>
      </c>
      <c r="B255" s="28" t="s">
        <v>136</v>
      </c>
      <c r="C255" s="29" t="s">
        <v>20</v>
      </c>
      <c r="D255" s="28" t="s">
        <v>266</v>
      </c>
      <c r="E255" s="28" t="s">
        <v>17</v>
      </c>
      <c r="F255" s="28" t="s">
        <v>17</v>
      </c>
      <c r="G255" s="30" t="s">
        <v>22</v>
      </c>
      <c r="H255" s="9">
        <v>1</v>
      </c>
      <c r="I255" s="11">
        <v>95</v>
      </c>
      <c r="J255" s="9"/>
      <c r="K255" s="9">
        <v>1</v>
      </c>
      <c r="L255" s="11">
        <v>95</v>
      </c>
      <c r="M255" s="19">
        <v>95</v>
      </c>
      <c r="N255" s="19"/>
      <c r="O255" s="31" t="s">
        <v>23</v>
      </c>
      <c r="P255" s="23"/>
      <c r="Q255" s="10">
        <v>1</v>
      </c>
      <c r="R255" s="11">
        <f t="shared" ref="R255:S258" si="64">H255</f>
        <v>1</v>
      </c>
      <c r="S255" s="9">
        <f t="shared" si="64"/>
        <v>95</v>
      </c>
      <c r="T255" s="8">
        <f t="shared" ref="T255:W258" si="65">K255</f>
        <v>1</v>
      </c>
      <c r="U255" s="9">
        <f t="shared" si="65"/>
        <v>95</v>
      </c>
      <c r="V255" s="9">
        <f t="shared" si="65"/>
        <v>95</v>
      </c>
      <c r="W255" s="9">
        <f t="shared" si="65"/>
        <v>0</v>
      </c>
      <c r="X255" s="9">
        <v>1</v>
      </c>
      <c r="Y255" s="9">
        <v>95</v>
      </c>
    </row>
    <row r="256" spans="1:43" ht="38.25" x14ac:dyDescent="0.2">
      <c r="A256" s="6">
        <v>151</v>
      </c>
      <c r="B256" s="28" t="s">
        <v>185</v>
      </c>
      <c r="C256" s="29" t="s">
        <v>41</v>
      </c>
      <c r="D256" s="28" t="s">
        <v>186</v>
      </c>
      <c r="E256" s="28" t="s">
        <v>17</v>
      </c>
      <c r="F256" s="28" t="s">
        <v>17</v>
      </c>
      <c r="G256" s="30" t="s">
        <v>34</v>
      </c>
      <c r="H256" s="9">
        <v>1</v>
      </c>
      <c r="I256" s="11">
        <v>475</v>
      </c>
      <c r="J256" s="9"/>
      <c r="K256" s="9">
        <v>1</v>
      </c>
      <c r="L256" s="11">
        <v>475</v>
      </c>
      <c r="M256" s="19">
        <v>237.5</v>
      </c>
      <c r="N256" s="19">
        <v>237.5</v>
      </c>
      <c r="O256" s="31" t="s">
        <v>23</v>
      </c>
      <c r="P256" s="23"/>
      <c r="Q256" s="10">
        <v>1</v>
      </c>
      <c r="R256" s="11">
        <f t="shared" si="64"/>
        <v>1</v>
      </c>
      <c r="S256" s="9">
        <f t="shared" si="64"/>
        <v>475</v>
      </c>
      <c r="T256" s="8">
        <f t="shared" si="65"/>
        <v>1</v>
      </c>
      <c r="U256" s="9">
        <f t="shared" si="65"/>
        <v>475</v>
      </c>
      <c r="V256" s="9">
        <f t="shared" si="65"/>
        <v>237.5</v>
      </c>
      <c r="W256" s="9">
        <f t="shared" si="65"/>
        <v>237.5</v>
      </c>
      <c r="X256" s="9">
        <v>1</v>
      </c>
      <c r="Y256" s="9">
        <v>475</v>
      </c>
    </row>
    <row r="257" spans="1:25" ht="25.5" x14ac:dyDescent="0.2">
      <c r="A257" s="6">
        <v>152</v>
      </c>
      <c r="B257" s="28" t="s">
        <v>267</v>
      </c>
      <c r="C257" s="29" t="s">
        <v>192</v>
      </c>
      <c r="D257" s="28" t="s">
        <v>268</v>
      </c>
      <c r="E257" s="28" t="s">
        <v>17</v>
      </c>
      <c r="F257" s="28" t="s">
        <v>17</v>
      </c>
      <c r="G257" s="30" t="s">
        <v>34</v>
      </c>
      <c r="H257" s="9">
        <v>1</v>
      </c>
      <c r="I257" s="11">
        <v>722</v>
      </c>
      <c r="J257" s="9"/>
      <c r="K257" s="9">
        <v>1</v>
      </c>
      <c r="L257" s="11">
        <v>722</v>
      </c>
      <c r="M257" s="19">
        <v>361</v>
      </c>
      <c r="N257" s="19">
        <v>361</v>
      </c>
      <c r="O257" s="31" t="s">
        <v>23</v>
      </c>
      <c r="P257" s="23"/>
      <c r="Q257" s="10">
        <v>1</v>
      </c>
      <c r="R257" s="11">
        <f t="shared" si="64"/>
        <v>1</v>
      </c>
      <c r="S257" s="9">
        <f t="shared" si="64"/>
        <v>722</v>
      </c>
      <c r="T257" s="8">
        <f t="shared" si="65"/>
        <v>1</v>
      </c>
      <c r="U257" s="9">
        <f t="shared" si="65"/>
        <v>722</v>
      </c>
      <c r="V257" s="9">
        <f t="shared" si="65"/>
        <v>361</v>
      </c>
      <c r="W257" s="9">
        <f t="shared" si="65"/>
        <v>361</v>
      </c>
      <c r="X257" s="9">
        <v>1</v>
      </c>
      <c r="Y257" s="9">
        <v>722</v>
      </c>
    </row>
    <row r="258" spans="1:25" ht="26.25" thickBot="1" x14ac:dyDescent="0.25">
      <c r="A258" s="6">
        <v>153</v>
      </c>
      <c r="B258" s="28" t="s">
        <v>269</v>
      </c>
      <c r="C258" s="29" t="s">
        <v>25</v>
      </c>
      <c r="D258" s="28" t="s">
        <v>270</v>
      </c>
      <c r="E258" s="28" t="s">
        <v>17</v>
      </c>
      <c r="F258" s="28" t="s">
        <v>17</v>
      </c>
      <c r="G258" s="30" t="s">
        <v>22</v>
      </c>
      <c r="H258" s="9">
        <v>1</v>
      </c>
      <c r="I258" s="11">
        <v>264</v>
      </c>
      <c r="J258" s="9"/>
      <c r="K258" s="9">
        <v>1</v>
      </c>
      <c r="L258" s="11">
        <v>264</v>
      </c>
      <c r="M258" s="19">
        <v>132</v>
      </c>
      <c r="N258" s="19">
        <v>132</v>
      </c>
      <c r="O258" s="31" t="s">
        <v>23</v>
      </c>
      <c r="P258" s="23"/>
      <c r="Q258" s="10">
        <v>1</v>
      </c>
      <c r="R258" s="11">
        <f t="shared" si="64"/>
        <v>1</v>
      </c>
      <c r="S258" s="9">
        <f t="shared" si="64"/>
        <v>264</v>
      </c>
      <c r="T258" s="8">
        <f t="shared" si="65"/>
        <v>1</v>
      </c>
      <c r="U258" s="9">
        <f t="shared" si="65"/>
        <v>264</v>
      </c>
      <c r="V258" s="9">
        <f t="shared" si="65"/>
        <v>132</v>
      </c>
      <c r="W258" s="9">
        <f t="shared" si="65"/>
        <v>132</v>
      </c>
      <c r="X258" s="9">
        <v>1</v>
      </c>
      <c r="Y258" s="9">
        <v>264</v>
      </c>
    </row>
    <row r="259" spans="1:25" ht="26.25" thickBot="1" x14ac:dyDescent="0.25">
      <c r="A259" s="12"/>
      <c r="B259" s="13" t="s">
        <v>38</v>
      </c>
      <c r="C259" s="25" t="s">
        <v>14</v>
      </c>
      <c r="D259" s="25" t="s">
        <v>14</v>
      </c>
      <c r="E259" s="25" t="s">
        <v>14</v>
      </c>
      <c r="F259" s="25" t="s">
        <v>14</v>
      </c>
      <c r="G259" s="21" t="s">
        <v>14</v>
      </c>
      <c r="H259" s="14">
        <f>SUM('Акт приймання передачі'!R254:R258)</f>
        <v>4</v>
      </c>
      <c r="I259" s="15">
        <f>SUM('Акт приймання передачі'!S254:S258)</f>
        <v>1556</v>
      </c>
      <c r="J259" s="15"/>
      <c r="K259" s="16">
        <f>SUM('Акт приймання передачі'!T254:T258)</f>
        <v>4</v>
      </c>
      <c r="L259" s="17">
        <f>SUM('Акт приймання передачі'!U254:U258)</f>
        <v>1556</v>
      </c>
      <c r="M259" s="20">
        <f>SUM('Акт приймання передачі'!V254:V258)</f>
        <v>825.5</v>
      </c>
      <c r="N259" s="20">
        <f>SUM('Акт приймання передачі'!W254:W258)</f>
        <v>730.5</v>
      </c>
      <c r="O259" s="20"/>
      <c r="P259" s="22" t="s">
        <v>14</v>
      </c>
    </row>
    <row r="260" spans="1:25" ht="15" customHeight="1" thickBot="1" x14ac:dyDescent="0.25">
      <c r="A260" s="27" t="s">
        <v>271</v>
      </c>
      <c r="B260" s="4"/>
      <c r="C260" s="4"/>
      <c r="D260" s="4"/>
      <c r="E260" s="4"/>
      <c r="F260" s="4"/>
      <c r="G260" s="4"/>
      <c r="H260" s="4"/>
      <c r="I260" s="4"/>
      <c r="J260" s="4"/>
      <c r="K260" s="4"/>
      <c r="L260" s="4"/>
      <c r="M260" s="4"/>
      <c r="N260" s="4"/>
      <c r="O260" s="4"/>
      <c r="P260" s="5"/>
    </row>
    <row r="261" spans="1:25" ht="25.5" x14ac:dyDescent="0.2">
      <c r="A261" s="6">
        <v>154</v>
      </c>
      <c r="B261" s="28" t="s">
        <v>43</v>
      </c>
      <c r="C261" s="29" t="s">
        <v>41</v>
      </c>
      <c r="D261" s="28" t="s">
        <v>272</v>
      </c>
      <c r="E261" s="28" t="s">
        <v>17</v>
      </c>
      <c r="F261" s="28" t="s">
        <v>17</v>
      </c>
      <c r="G261" s="30" t="s">
        <v>22</v>
      </c>
      <c r="H261" s="9">
        <v>1</v>
      </c>
      <c r="I261" s="11">
        <v>98</v>
      </c>
      <c r="J261" s="9"/>
      <c r="K261" s="9">
        <v>1</v>
      </c>
      <c r="L261" s="11">
        <v>98</v>
      </c>
      <c r="M261" s="19">
        <v>49</v>
      </c>
      <c r="N261" s="19">
        <v>49</v>
      </c>
      <c r="O261" s="31" t="s">
        <v>23</v>
      </c>
      <c r="P261" s="23"/>
      <c r="Q261" s="10">
        <v>1</v>
      </c>
      <c r="R261" s="11">
        <f t="shared" ref="R261:R270" si="66">H261</f>
        <v>1</v>
      </c>
      <c r="S261" s="9">
        <f t="shared" ref="S261:S270" si="67">I261</f>
        <v>98</v>
      </c>
      <c r="T261" s="8">
        <f t="shared" ref="T261:T270" si="68">K261</f>
        <v>1</v>
      </c>
      <c r="U261" s="9">
        <f t="shared" ref="U261:U270" si="69">L261</f>
        <v>98</v>
      </c>
      <c r="V261" s="9">
        <f t="shared" ref="V261:V270" si="70">M261</f>
        <v>49</v>
      </c>
      <c r="W261" s="9">
        <f t="shared" ref="W261:W270" si="71">N261</f>
        <v>49</v>
      </c>
      <c r="X261" s="9">
        <v>1</v>
      </c>
      <c r="Y261" s="9">
        <v>98</v>
      </c>
    </row>
    <row r="262" spans="1:25" ht="25.5" x14ac:dyDescent="0.2">
      <c r="A262" s="6">
        <v>155</v>
      </c>
      <c r="B262" s="28" t="s">
        <v>273</v>
      </c>
      <c r="C262" s="29" t="s">
        <v>41</v>
      </c>
      <c r="D262" s="28" t="s">
        <v>274</v>
      </c>
      <c r="E262" s="28" t="s">
        <v>17</v>
      </c>
      <c r="F262" s="28" t="s">
        <v>17</v>
      </c>
      <c r="G262" s="30" t="s">
        <v>34</v>
      </c>
      <c r="H262" s="9">
        <v>2</v>
      </c>
      <c r="I262" s="11">
        <v>94</v>
      </c>
      <c r="J262" s="9"/>
      <c r="K262" s="9">
        <v>2</v>
      </c>
      <c r="L262" s="11">
        <v>94</v>
      </c>
      <c r="M262" s="19">
        <v>94</v>
      </c>
      <c r="N262" s="19"/>
      <c r="O262" s="31" t="s">
        <v>23</v>
      </c>
      <c r="P262" s="23"/>
      <c r="Q262" s="10">
        <v>1</v>
      </c>
      <c r="R262" s="11">
        <f t="shared" si="66"/>
        <v>2</v>
      </c>
      <c r="S262" s="9">
        <f t="shared" si="67"/>
        <v>94</v>
      </c>
      <c r="T262" s="8">
        <f t="shared" si="68"/>
        <v>2</v>
      </c>
      <c r="U262" s="9">
        <f t="shared" si="69"/>
        <v>94</v>
      </c>
      <c r="V262" s="9">
        <f t="shared" si="70"/>
        <v>94</v>
      </c>
      <c r="W262" s="9">
        <f t="shared" si="71"/>
        <v>0</v>
      </c>
      <c r="X262" s="9">
        <v>2</v>
      </c>
      <c r="Y262" s="9">
        <v>94</v>
      </c>
    </row>
    <row r="263" spans="1:25" ht="25.5" x14ac:dyDescent="0.2">
      <c r="A263" s="6">
        <v>156</v>
      </c>
      <c r="B263" s="28" t="s">
        <v>275</v>
      </c>
      <c r="C263" s="29" t="s">
        <v>41</v>
      </c>
      <c r="D263" s="28" t="s">
        <v>276</v>
      </c>
      <c r="E263" s="28" t="s">
        <v>17</v>
      </c>
      <c r="F263" s="28" t="s">
        <v>17</v>
      </c>
      <c r="G263" s="30" t="s">
        <v>34</v>
      </c>
      <c r="H263" s="9">
        <v>1</v>
      </c>
      <c r="I263" s="11">
        <v>50</v>
      </c>
      <c r="J263" s="9"/>
      <c r="K263" s="9">
        <v>1</v>
      </c>
      <c r="L263" s="11">
        <v>50</v>
      </c>
      <c r="M263" s="19">
        <v>50</v>
      </c>
      <c r="N263" s="19"/>
      <c r="O263" s="31" t="s">
        <v>23</v>
      </c>
      <c r="P263" s="23"/>
      <c r="Q263" s="10">
        <v>1</v>
      </c>
      <c r="R263" s="11">
        <f t="shared" si="66"/>
        <v>1</v>
      </c>
      <c r="S263" s="9">
        <f t="shared" si="67"/>
        <v>50</v>
      </c>
      <c r="T263" s="8">
        <f t="shared" si="68"/>
        <v>1</v>
      </c>
      <c r="U263" s="9">
        <f t="shared" si="69"/>
        <v>50</v>
      </c>
      <c r="V263" s="9">
        <f t="shared" si="70"/>
        <v>50</v>
      </c>
      <c r="W263" s="9">
        <f t="shared" si="71"/>
        <v>0</v>
      </c>
      <c r="X263" s="9">
        <v>1</v>
      </c>
      <c r="Y263" s="9">
        <v>50</v>
      </c>
    </row>
    <row r="264" spans="1:25" ht="25.5" x14ac:dyDescent="0.2">
      <c r="A264" s="6">
        <v>157</v>
      </c>
      <c r="B264" s="28" t="s">
        <v>277</v>
      </c>
      <c r="C264" s="29" t="s">
        <v>41</v>
      </c>
      <c r="D264" s="28" t="s">
        <v>278</v>
      </c>
      <c r="E264" s="28" t="s">
        <v>17</v>
      </c>
      <c r="F264" s="28" t="s">
        <v>17</v>
      </c>
      <c r="G264" s="30" t="s">
        <v>34</v>
      </c>
      <c r="H264" s="9">
        <v>1</v>
      </c>
      <c r="I264" s="11">
        <v>11</v>
      </c>
      <c r="J264" s="9"/>
      <c r="K264" s="9">
        <v>1</v>
      </c>
      <c r="L264" s="11">
        <v>11</v>
      </c>
      <c r="M264" s="19">
        <v>11</v>
      </c>
      <c r="N264" s="19"/>
      <c r="O264" s="31" t="s">
        <v>23</v>
      </c>
      <c r="P264" s="23"/>
      <c r="Q264" s="10">
        <v>1</v>
      </c>
      <c r="R264" s="11">
        <f t="shared" si="66"/>
        <v>1</v>
      </c>
      <c r="S264" s="9">
        <f t="shared" si="67"/>
        <v>11</v>
      </c>
      <c r="T264" s="8">
        <f t="shared" si="68"/>
        <v>1</v>
      </c>
      <c r="U264" s="9">
        <f t="shared" si="69"/>
        <v>11</v>
      </c>
      <c r="V264" s="9">
        <f t="shared" si="70"/>
        <v>11</v>
      </c>
      <c r="W264" s="9">
        <f t="shared" si="71"/>
        <v>0</v>
      </c>
      <c r="X264" s="9">
        <v>1</v>
      </c>
      <c r="Y264" s="9">
        <v>11</v>
      </c>
    </row>
    <row r="265" spans="1:25" ht="25.5" x14ac:dyDescent="0.2">
      <c r="A265" s="6">
        <v>158</v>
      </c>
      <c r="B265" s="28" t="s">
        <v>279</v>
      </c>
      <c r="C265" s="29" t="s">
        <v>41</v>
      </c>
      <c r="D265" s="28" t="s">
        <v>280</v>
      </c>
      <c r="E265" s="28" t="s">
        <v>17</v>
      </c>
      <c r="F265" s="28" t="s">
        <v>17</v>
      </c>
      <c r="G265" s="30" t="s">
        <v>34</v>
      </c>
      <c r="H265" s="9">
        <v>1</v>
      </c>
      <c r="I265" s="11">
        <v>13</v>
      </c>
      <c r="J265" s="9"/>
      <c r="K265" s="9">
        <v>1</v>
      </c>
      <c r="L265" s="11">
        <v>13</v>
      </c>
      <c r="M265" s="19">
        <v>13</v>
      </c>
      <c r="N265" s="19"/>
      <c r="O265" s="31" t="s">
        <v>23</v>
      </c>
      <c r="P265" s="23"/>
      <c r="Q265" s="10">
        <v>1</v>
      </c>
      <c r="R265" s="11">
        <f t="shared" si="66"/>
        <v>1</v>
      </c>
      <c r="S265" s="9">
        <f t="shared" si="67"/>
        <v>13</v>
      </c>
      <c r="T265" s="8">
        <f t="shared" si="68"/>
        <v>1</v>
      </c>
      <c r="U265" s="9">
        <f t="shared" si="69"/>
        <v>13</v>
      </c>
      <c r="V265" s="9">
        <f t="shared" si="70"/>
        <v>13</v>
      </c>
      <c r="W265" s="9">
        <f t="shared" si="71"/>
        <v>0</v>
      </c>
      <c r="X265" s="9">
        <v>1</v>
      </c>
      <c r="Y265" s="9">
        <v>13</v>
      </c>
    </row>
    <row r="266" spans="1:25" ht="25.5" x14ac:dyDescent="0.2">
      <c r="A266" s="6">
        <v>159</v>
      </c>
      <c r="B266" s="28" t="s">
        <v>281</v>
      </c>
      <c r="C266" s="29" t="s">
        <v>41</v>
      </c>
      <c r="D266" s="28" t="s">
        <v>282</v>
      </c>
      <c r="E266" s="28" t="s">
        <v>17</v>
      </c>
      <c r="F266" s="28" t="s">
        <v>17</v>
      </c>
      <c r="G266" s="30" t="s">
        <v>22</v>
      </c>
      <c r="H266" s="9">
        <v>1</v>
      </c>
      <c r="I266" s="11">
        <v>14</v>
      </c>
      <c r="J266" s="9"/>
      <c r="K266" s="9">
        <v>1</v>
      </c>
      <c r="L266" s="11">
        <v>14</v>
      </c>
      <c r="M266" s="19">
        <v>14</v>
      </c>
      <c r="N266" s="19"/>
      <c r="O266" s="31" t="s">
        <v>23</v>
      </c>
      <c r="P266" s="23"/>
      <c r="Q266" s="10">
        <v>1</v>
      </c>
      <c r="R266" s="11">
        <f t="shared" si="66"/>
        <v>1</v>
      </c>
      <c r="S266" s="9">
        <f t="shared" si="67"/>
        <v>14</v>
      </c>
      <c r="T266" s="8">
        <f t="shared" si="68"/>
        <v>1</v>
      </c>
      <c r="U266" s="9">
        <f t="shared" si="69"/>
        <v>14</v>
      </c>
      <c r="V266" s="9">
        <f t="shared" si="70"/>
        <v>14</v>
      </c>
      <c r="W266" s="9">
        <f t="shared" si="71"/>
        <v>0</v>
      </c>
      <c r="X266" s="9">
        <v>1</v>
      </c>
      <c r="Y266" s="9">
        <v>14</v>
      </c>
    </row>
    <row r="267" spans="1:25" ht="25.5" x14ac:dyDescent="0.2">
      <c r="A267" s="6">
        <v>160</v>
      </c>
      <c r="B267" s="28" t="s">
        <v>119</v>
      </c>
      <c r="C267" s="29" t="s">
        <v>41</v>
      </c>
      <c r="D267" s="28" t="s">
        <v>283</v>
      </c>
      <c r="E267" s="28" t="s">
        <v>17</v>
      </c>
      <c r="F267" s="28" t="s">
        <v>17</v>
      </c>
      <c r="G267" s="30" t="s">
        <v>22</v>
      </c>
      <c r="H267" s="9">
        <v>1</v>
      </c>
      <c r="I267" s="11">
        <v>46</v>
      </c>
      <c r="J267" s="9"/>
      <c r="K267" s="9">
        <v>1</v>
      </c>
      <c r="L267" s="11">
        <v>46</v>
      </c>
      <c r="M267" s="19">
        <v>46</v>
      </c>
      <c r="N267" s="19"/>
      <c r="O267" s="31" t="s">
        <v>23</v>
      </c>
      <c r="P267" s="23"/>
      <c r="Q267" s="10">
        <v>1</v>
      </c>
      <c r="R267" s="11">
        <f t="shared" si="66"/>
        <v>1</v>
      </c>
      <c r="S267" s="9">
        <f t="shared" si="67"/>
        <v>46</v>
      </c>
      <c r="T267" s="8">
        <f t="shared" si="68"/>
        <v>1</v>
      </c>
      <c r="U267" s="9">
        <f t="shared" si="69"/>
        <v>46</v>
      </c>
      <c r="V267" s="9">
        <f t="shared" si="70"/>
        <v>46</v>
      </c>
      <c r="W267" s="9">
        <f t="shared" si="71"/>
        <v>0</v>
      </c>
      <c r="X267" s="9">
        <v>1</v>
      </c>
      <c r="Y267" s="9">
        <v>46</v>
      </c>
    </row>
    <row r="268" spans="1:25" ht="25.5" x14ac:dyDescent="0.2">
      <c r="A268" s="6">
        <v>161</v>
      </c>
      <c r="B268" s="28" t="s">
        <v>284</v>
      </c>
      <c r="C268" s="29" t="s">
        <v>41</v>
      </c>
      <c r="D268" s="28" t="s">
        <v>285</v>
      </c>
      <c r="E268" s="28" t="s">
        <v>17</v>
      </c>
      <c r="F268" s="28" t="s">
        <v>17</v>
      </c>
      <c r="G268" s="30" t="s">
        <v>22</v>
      </c>
      <c r="H268" s="9">
        <v>5</v>
      </c>
      <c r="I268" s="11">
        <v>60</v>
      </c>
      <c r="J268" s="9"/>
      <c r="K268" s="9">
        <v>5</v>
      </c>
      <c r="L268" s="11">
        <v>60</v>
      </c>
      <c r="M268" s="19">
        <v>60</v>
      </c>
      <c r="N268" s="19"/>
      <c r="O268" s="31" t="s">
        <v>23</v>
      </c>
      <c r="P268" s="23"/>
      <c r="Q268" s="10">
        <v>1</v>
      </c>
      <c r="R268" s="11">
        <f t="shared" si="66"/>
        <v>5</v>
      </c>
      <c r="S268" s="9">
        <f t="shared" si="67"/>
        <v>60</v>
      </c>
      <c r="T268" s="8">
        <f t="shared" si="68"/>
        <v>5</v>
      </c>
      <c r="U268" s="9">
        <f t="shared" si="69"/>
        <v>60</v>
      </c>
      <c r="V268" s="9">
        <f t="shared" si="70"/>
        <v>60</v>
      </c>
      <c r="W268" s="9">
        <f t="shared" si="71"/>
        <v>0</v>
      </c>
      <c r="X268" s="9">
        <v>5</v>
      </c>
      <c r="Y268" s="9">
        <v>60</v>
      </c>
    </row>
    <row r="269" spans="1:25" ht="25.5" x14ac:dyDescent="0.2">
      <c r="A269" s="6">
        <v>162</v>
      </c>
      <c r="B269" s="28" t="s">
        <v>286</v>
      </c>
      <c r="C269" s="29" t="s">
        <v>41</v>
      </c>
      <c r="D269" s="28" t="s">
        <v>287</v>
      </c>
      <c r="E269" s="28" t="s">
        <v>17</v>
      </c>
      <c r="F269" s="28" t="s">
        <v>17</v>
      </c>
      <c r="G269" s="30" t="s">
        <v>22</v>
      </c>
      <c r="H269" s="9">
        <v>1</v>
      </c>
      <c r="I269" s="11">
        <v>5</v>
      </c>
      <c r="J269" s="9"/>
      <c r="K269" s="9">
        <v>1</v>
      </c>
      <c r="L269" s="11">
        <v>5</v>
      </c>
      <c r="M269" s="19">
        <v>5</v>
      </c>
      <c r="N269" s="19"/>
      <c r="O269" s="31" t="s">
        <v>23</v>
      </c>
      <c r="P269" s="23"/>
      <c r="Q269" s="10">
        <v>1</v>
      </c>
      <c r="R269" s="11">
        <f t="shared" si="66"/>
        <v>1</v>
      </c>
      <c r="S269" s="9">
        <f t="shared" si="67"/>
        <v>5</v>
      </c>
      <c r="T269" s="8">
        <f t="shared" si="68"/>
        <v>1</v>
      </c>
      <c r="U269" s="9">
        <f t="shared" si="69"/>
        <v>5</v>
      </c>
      <c r="V269" s="9">
        <f t="shared" si="70"/>
        <v>5</v>
      </c>
      <c r="W269" s="9">
        <f t="shared" si="71"/>
        <v>0</v>
      </c>
      <c r="X269" s="9">
        <v>1</v>
      </c>
      <c r="Y269" s="9">
        <v>5</v>
      </c>
    </row>
    <row r="270" spans="1:25" ht="26.25" thickBot="1" x14ac:dyDescent="0.25">
      <c r="A270" s="6">
        <v>163</v>
      </c>
      <c r="B270" s="28" t="s">
        <v>288</v>
      </c>
      <c r="C270" s="29" t="s">
        <v>41</v>
      </c>
      <c r="D270" s="28" t="s">
        <v>289</v>
      </c>
      <c r="E270" s="28" t="s">
        <v>17</v>
      </c>
      <c r="F270" s="28" t="s">
        <v>17</v>
      </c>
      <c r="G270" s="30" t="s">
        <v>22</v>
      </c>
      <c r="H270" s="9">
        <v>2</v>
      </c>
      <c r="I270" s="11">
        <v>84</v>
      </c>
      <c r="J270" s="9"/>
      <c r="K270" s="9">
        <v>2</v>
      </c>
      <c r="L270" s="11">
        <v>84</v>
      </c>
      <c r="M270" s="19">
        <v>84</v>
      </c>
      <c r="N270" s="19"/>
      <c r="O270" s="31" t="s">
        <v>23</v>
      </c>
      <c r="P270" s="23"/>
      <c r="Q270" s="10">
        <v>1</v>
      </c>
      <c r="R270" s="11">
        <f t="shared" si="66"/>
        <v>2</v>
      </c>
      <c r="S270" s="9">
        <f t="shared" si="67"/>
        <v>84</v>
      </c>
      <c r="T270" s="8">
        <f t="shared" si="68"/>
        <v>2</v>
      </c>
      <c r="U270" s="9">
        <f t="shared" si="69"/>
        <v>84</v>
      </c>
      <c r="V270" s="9">
        <f t="shared" si="70"/>
        <v>84</v>
      </c>
      <c r="W270" s="9">
        <f t="shared" si="71"/>
        <v>0</v>
      </c>
      <c r="X270" s="9">
        <v>2</v>
      </c>
      <c r="Y270" s="9">
        <v>84</v>
      </c>
    </row>
    <row r="271" spans="1:25" ht="26.25" thickBot="1" x14ac:dyDescent="0.25">
      <c r="A271" s="12"/>
      <c r="B271" s="13" t="s">
        <v>67</v>
      </c>
      <c r="C271" s="25" t="s">
        <v>14</v>
      </c>
      <c r="D271" s="25" t="s">
        <v>14</v>
      </c>
      <c r="E271" s="25" t="s">
        <v>14</v>
      </c>
      <c r="F271" s="25" t="s">
        <v>14</v>
      </c>
      <c r="G271" s="21" t="s">
        <v>14</v>
      </c>
      <c r="H271" s="14">
        <f>SUM('Акт приймання передачі'!R260:R270)</f>
        <v>16</v>
      </c>
      <c r="I271" s="15">
        <f>SUM('Акт приймання передачі'!S260:S270)</f>
        <v>475</v>
      </c>
      <c r="J271" s="15"/>
      <c r="K271" s="16">
        <f>SUM('Акт приймання передачі'!T260:T270)</f>
        <v>16</v>
      </c>
      <c r="L271" s="17">
        <f>SUM('Акт приймання передачі'!U260:U270)</f>
        <v>475</v>
      </c>
      <c r="M271" s="20">
        <f>SUM('Акт приймання передачі'!V260:V270)</f>
        <v>426</v>
      </c>
      <c r="N271" s="20">
        <f>SUM('Акт приймання передачі'!W260:W270)</f>
        <v>49</v>
      </c>
      <c r="O271" s="20"/>
      <c r="P271" s="22" t="s">
        <v>14</v>
      </c>
    </row>
    <row r="272" spans="1:25" ht="15" customHeight="1" thickBot="1" x14ac:dyDescent="0.25">
      <c r="A272" s="27" t="s">
        <v>636</v>
      </c>
      <c r="B272" s="4"/>
      <c r="C272" s="4"/>
      <c r="D272" s="4"/>
      <c r="E272" s="4"/>
      <c r="F272" s="4"/>
      <c r="G272" s="4"/>
      <c r="H272" s="4"/>
      <c r="I272" s="4"/>
      <c r="J272" s="4"/>
      <c r="K272" s="4"/>
      <c r="L272" s="4"/>
      <c r="M272" s="4"/>
      <c r="N272" s="4"/>
      <c r="O272" s="4"/>
      <c r="P272" s="5"/>
    </row>
    <row r="273" spans="1:25" ht="25.5" x14ac:dyDescent="0.2">
      <c r="A273" s="6">
        <v>164</v>
      </c>
      <c r="B273" s="7" t="s">
        <v>290</v>
      </c>
      <c r="C273" s="26" t="s">
        <v>68</v>
      </c>
      <c r="D273" s="7" t="s">
        <v>17</v>
      </c>
      <c r="E273" s="7" t="s">
        <v>17</v>
      </c>
      <c r="F273" s="7" t="s">
        <v>17</v>
      </c>
      <c r="G273" s="8" t="s">
        <v>22</v>
      </c>
      <c r="H273" s="9">
        <v>1</v>
      </c>
      <c r="I273" s="11">
        <v>14</v>
      </c>
      <c r="J273" s="9"/>
      <c r="K273" s="9">
        <v>1</v>
      </c>
      <c r="L273" s="11">
        <v>14</v>
      </c>
      <c r="M273" s="19"/>
      <c r="N273" s="19"/>
      <c r="O273" s="24" t="s">
        <v>17</v>
      </c>
      <c r="P273" s="23"/>
      <c r="Q273" s="10">
        <v>1</v>
      </c>
      <c r="R273" s="11">
        <f t="shared" ref="R273:R283" si="72">H273</f>
        <v>1</v>
      </c>
      <c r="S273" s="9">
        <f t="shared" ref="S273:S283" si="73">I273</f>
        <v>14</v>
      </c>
      <c r="T273" s="8">
        <f t="shared" ref="T273:T283" si="74">K273</f>
        <v>1</v>
      </c>
      <c r="U273" s="9">
        <f t="shared" ref="U273:U283" si="75">L273</f>
        <v>14</v>
      </c>
      <c r="V273" s="9">
        <f t="shared" ref="V273:V283" si="76">M273</f>
        <v>0</v>
      </c>
      <c r="W273" s="9">
        <f t="shared" ref="W273:W283" si="77">N273</f>
        <v>0</v>
      </c>
      <c r="X273" s="9">
        <v>1</v>
      </c>
      <c r="Y273" s="9">
        <v>14</v>
      </c>
    </row>
    <row r="274" spans="1:25" ht="25.5" x14ac:dyDescent="0.2">
      <c r="A274" s="6">
        <v>165</v>
      </c>
      <c r="B274" s="7" t="s">
        <v>147</v>
      </c>
      <c r="C274" s="26" t="s">
        <v>68</v>
      </c>
      <c r="D274" s="7" t="s">
        <v>17</v>
      </c>
      <c r="E274" s="7" t="s">
        <v>17</v>
      </c>
      <c r="F274" s="7" t="s">
        <v>17</v>
      </c>
      <c r="G274" s="8" t="s">
        <v>34</v>
      </c>
      <c r="H274" s="9">
        <v>1</v>
      </c>
      <c r="I274" s="11">
        <v>23</v>
      </c>
      <c r="J274" s="9"/>
      <c r="K274" s="9">
        <v>1</v>
      </c>
      <c r="L274" s="11">
        <v>23</v>
      </c>
      <c r="M274" s="19"/>
      <c r="N274" s="19"/>
      <c r="O274" s="24" t="s">
        <v>17</v>
      </c>
      <c r="P274" s="23"/>
      <c r="Q274" s="10">
        <v>1</v>
      </c>
      <c r="R274" s="11">
        <f t="shared" si="72"/>
        <v>1</v>
      </c>
      <c r="S274" s="9">
        <f t="shared" si="73"/>
        <v>23</v>
      </c>
      <c r="T274" s="8">
        <f t="shared" si="74"/>
        <v>1</v>
      </c>
      <c r="U274" s="9">
        <f t="shared" si="75"/>
        <v>23</v>
      </c>
      <c r="V274" s="9">
        <f t="shared" si="76"/>
        <v>0</v>
      </c>
      <c r="W274" s="9">
        <f t="shared" si="77"/>
        <v>0</v>
      </c>
      <c r="X274" s="9">
        <v>1</v>
      </c>
      <c r="Y274" s="9">
        <v>23</v>
      </c>
    </row>
    <row r="275" spans="1:25" ht="25.5" x14ac:dyDescent="0.2">
      <c r="A275" s="6">
        <v>166</v>
      </c>
      <c r="B275" s="28" t="s">
        <v>69</v>
      </c>
      <c r="C275" s="29" t="s">
        <v>68</v>
      </c>
      <c r="D275" s="28" t="s">
        <v>17</v>
      </c>
      <c r="E275" s="28" t="s">
        <v>17</v>
      </c>
      <c r="F275" s="28" t="s">
        <v>17</v>
      </c>
      <c r="G275" s="30" t="s">
        <v>22</v>
      </c>
      <c r="H275" s="9">
        <v>1</v>
      </c>
      <c r="I275" s="11">
        <v>52.400000000000006</v>
      </c>
      <c r="J275" s="9"/>
      <c r="K275" s="9">
        <v>1</v>
      </c>
      <c r="L275" s="11">
        <v>52.400000000000006</v>
      </c>
      <c r="M275" s="19"/>
      <c r="N275" s="19"/>
      <c r="O275" s="31" t="s">
        <v>17</v>
      </c>
      <c r="P275" s="23"/>
      <c r="Q275" s="10">
        <v>1</v>
      </c>
      <c r="R275" s="11">
        <f t="shared" si="72"/>
        <v>1</v>
      </c>
      <c r="S275" s="9">
        <f t="shared" si="73"/>
        <v>52.400000000000006</v>
      </c>
      <c r="T275" s="8">
        <f t="shared" si="74"/>
        <v>1</v>
      </c>
      <c r="U275" s="9">
        <f t="shared" si="75"/>
        <v>52.400000000000006</v>
      </c>
      <c r="V275" s="9">
        <f t="shared" si="76"/>
        <v>0</v>
      </c>
      <c r="W275" s="9">
        <f t="shared" si="77"/>
        <v>0</v>
      </c>
      <c r="X275" s="9">
        <v>1</v>
      </c>
      <c r="Y275" s="9">
        <v>52.400000000000006</v>
      </c>
    </row>
    <row r="276" spans="1:25" ht="25.5" x14ac:dyDescent="0.2">
      <c r="A276" s="6">
        <v>167</v>
      </c>
      <c r="B276" s="28" t="s">
        <v>291</v>
      </c>
      <c r="C276" s="29" t="s">
        <v>68</v>
      </c>
      <c r="D276" s="28" t="s">
        <v>17</v>
      </c>
      <c r="E276" s="28" t="s">
        <v>17</v>
      </c>
      <c r="F276" s="28" t="s">
        <v>17</v>
      </c>
      <c r="G276" s="30" t="s">
        <v>34</v>
      </c>
      <c r="H276" s="9">
        <v>1</v>
      </c>
      <c r="I276" s="11">
        <v>53</v>
      </c>
      <c r="J276" s="9"/>
      <c r="K276" s="9">
        <v>1</v>
      </c>
      <c r="L276" s="11">
        <v>53</v>
      </c>
      <c r="M276" s="19"/>
      <c r="N276" s="19"/>
      <c r="O276" s="31" t="s">
        <v>17</v>
      </c>
      <c r="P276" s="23"/>
      <c r="Q276" s="10">
        <v>1</v>
      </c>
      <c r="R276" s="11">
        <f t="shared" si="72"/>
        <v>1</v>
      </c>
      <c r="S276" s="9">
        <f t="shared" si="73"/>
        <v>53</v>
      </c>
      <c r="T276" s="8">
        <f t="shared" si="74"/>
        <v>1</v>
      </c>
      <c r="U276" s="9">
        <f t="shared" si="75"/>
        <v>53</v>
      </c>
      <c r="V276" s="9">
        <f t="shared" si="76"/>
        <v>0</v>
      </c>
      <c r="W276" s="9">
        <f t="shared" si="77"/>
        <v>0</v>
      </c>
      <c r="X276" s="9">
        <v>1</v>
      </c>
      <c r="Y276" s="9">
        <v>53</v>
      </c>
    </row>
    <row r="277" spans="1:25" ht="38.25" x14ac:dyDescent="0.2">
      <c r="A277" s="6">
        <v>168</v>
      </c>
      <c r="B277" s="28" t="s">
        <v>292</v>
      </c>
      <c r="C277" s="29" t="s">
        <v>68</v>
      </c>
      <c r="D277" s="28" t="s">
        <v>17</v>
      </c>
      <c r="E277" s="28" t="s">
        <v>17</v>
      </c>
      <c r="F277" s="28" t="s">
        <v>17</v>
      </c>
      <c r="G277" s="30" t="s">
        <v>22</v>
      </c>
      <c r="H277" s="9">
        <v>1</v>
      </c>
      <c r="I277" s="11">
        <v>191</v>
      </c>
      <c r="J277" s="9"/>
      <c r="K277" s="9">
        <v>1</v>
      </c>
      <c r="L277" s="11">
        <v>191</v>
      </c>
      <c r="M277" s="19"/>
      <c r="N277" s="19"/>
      <c r="O277" s="31" t="s">
        <v>17</v>
      </c>
      <c r="P277" s="23"/>
      <c r="Q277" s="10">
        <v>1</v>
      </c>
      <c r="R277" s="11">
        <f t="shared" si="72"/>
        <v>1</v>
      </c>
      <c r="S277" s="9">
        <f t="shared" si="73"/>
        <v>191</v>
      </c>
      <c r="T277" s="8">
        <f t="shared" si="74"/>
        <v>1</v>
      </c>
      <c r="U277" s="9">
        <f t="shared" si="75"/>
        <v>191</v>
      </c>
      <c r="V277" s="9">
        <f t="shared" si="76"/>
        <v>0</v>
      </c>
      <c r="W277" s="9">
        <f t="shared" si="77"/>
        <v>0</v>
      </c>
      <c r="X277" s="9">
        <v>1</v>
      </c>
      <c r="Y277" s="9">
        <v>191</v>
      </c>
    </row>
    <row r="278" spans="1:25" ht="25.5" x14ac:dyDescent="0.2">
      <c r="A278" s="6">
        <v>169</v>
      </c>
      <c r="B278" s="28" t="s">
        <v>293</v>
      </c>
      <c r="C278" s="29" t="s">
        <v>68</v>
      </c>
      <c r="D278" s="28" t="s">
        <v>17</v>
      </c>
      <c r="E278" s="28" t="s">
        <v>17</v>
      </c>
      <c r="F278" s="28" t="s">
        <v>17</v>
      </c>
      <c r="G278" s="30" t="s">
        <v>22</v>
      </c>
      <c r="H278" s="9">
        <v>1</v>
      </c>
      <c r="I278" s="11">
        <v>2</v>
      </c>
      <c r="J278" s="9"/>
      <c r="K278" s="9">
        <v>1</v>
      </c>
      <c r="L278" s="11">
        <v>2</v>
      </c>
      <c r="M278" s="19"/>
      <c r="N278" s="19"/>
      <c r="O278" s="31" t="s">
        <v>17</v>
      </c>
      <c r="P278" s="23"/>
      <c r="Q278" s="10">
        <v>1</v>
      </c>
      <c r="R278" s="11">
        <f t="shared" si="72"/>
        <v>1</v>
      </c>
      <c r="S278" s="9">
        <f t="shared" si="73"/>
        <v>2</v>
      </c>
      <c r="T278" s="8">
        <f t="shared" si="74"/>
        <v>1</v>
      </c>
      <c r="U278" s="9">
        <f t="shared" si="75"/>
        <v>2</v>
      </c>
      <c r="V278" s="9">
        <f t="shared" si="76"/>
        <v>0</v>
      </c>
      <c r="W278" s="9">
        <f t="shared" si="77"/>
        <v>0</v>
      </c>
      <c r="X278" s="9">
        <v>1</v>
      </c>
      <c r="Y278" s="9">
        <v>2</v>
      </c>
    </row>
    <row r="279" spans="1:25" ht="25.5" x14ac:dyDescent="0.2">
      <c r="A279" s="6">
        <v>170</v>
      </c>
      <c r="B279" s="28" t="s">
        <v>148</v>
      </c>
      <c r="C279" s="29" t="s">
        <v>68</v>
      </c>
      <c r="D279" s="28" t="s">
        <v>17</v>
      </c>
      <c r="E279" s="28" t="s">
        <v>17</v>
      </c>
      <c r="F279" s="28" t="s">
        <v>17</v>
      </c>
      <c r="G279" s="30" t="s">
        <v>22</v>
      </c>
      <c r="H279" s="9">
        <v>1</v>
      </c>
      <c r="I279" s="11">
        <v>6</v>
      </c>
      <c r="J279" s="9"/>
      <c r="K279" s="9">
        <v>1</v>
      </c>
      <c r="L279" s="11">
        <v>6</v>
      </c>
      <c r="M279" s="19"/>
      <c r="N279" s="19"/>
      <c r="O279" s="31" t="s">
        <v>17</v>
      </c>
      <c r="P279" s="23"/>
      <c r="Q279" s="10">
        <v>1</v>
      </c>
      <c r="R279" s="11">
        <f t="shared" si="72"/>
        <v>1</v>
      </c>
      <c r="S279" s="9">
        <f t="shared" si="73"/>
        <v>6</v>
      </c>
      <c r="T279" s="8">
        <f t="shared" si="74"/>
        <v>1</v>
      </c>
      <c r="U279" s="9">
        <f t="shared" si="75"/>
        <v>6</v>
      </c>
      <c r="V279" s="9">
        <f t="shared" si="76"/>
        <v>0</v>
      </c>
      <c r="W279" s="9">
        <f t="shared" si="77"/>
        <v>0</v>
      </c>
      <c r="X279" s="9">
        <v>1</v>
      </c>
      <c r="Y279" s="9">
        <v>6</v>
      </c>
    </row>
    <row r="280" spans="1:25" ht="25.5" x14ac:dyDescent="0.2">
      <c r="A280" s="6">
        <v>171</v>
      </c>
      <c r="B280" s="28" t="s">
        <v>294</v>
      </c>
      <c r="C280" s="29" t="s">
        <v>68</v>
      </c>
      <c r="D280" s="28" t="s">
        <v>17</v>
      </c>
      <c r="E280" s="28" t="s">
        <v>17</v>
      </c>
      <c r="F280" s="28" t="s">
        <v>17</v>
      </c>
      <c r="G280" s="30" t="s">
        <v>34</v>
      </c>
      <c r="H280" s="9">
        <v>3</v>
      </c>
      <c r="I280" s="11">
        <v>17</v>
      </c>
      <c r="J280" s="9"/>
      <c r="K280" s="9">
        <v>3</v>
      </c>
      <c r="L280" s="11">
        <v>17</v>
      </c>
      <c r="M280" s="19"/>
      <c r="N280" s="19"/>
      <c r="O280" s="31" t="s">
        <v>17</v>
      </c>
      <c r="P280" s="23"/>
      <c r="Q280" s="10">
        <v>1</v>
      </c>
      <c r="R280" s="11">
        <f t="shared" si="72"/>
        <v>3</v>
      </c>
      <c r="S280" s="9">
        <f t="shared" si="73"/>
        <v>17</v>
      </c>
      <c r="T280" s="8">
        <f t="shared" si="74"/>
        <v>3</v>
      </c>
      <c r="U280" s="9">
        <f t="shared" si="75"/>
        <v>17</v>
      </c>
      <c r="V280" s="9">
        <f t="shared" si="76"/>
        <v>0</v>
      </c>
      <c r="W280" s="9">
        <f t="shared" si="77"/>
        <v>0</v>
      </c>
      <c r="X280" s="9">
        <v>3</v>
      </c>
      <c r="Y280" s="9">
        <v>17</v>
      </c>
    </row>
    <row r="281" spans="1:25" ht="25.5" x14ac:dyDescent="0.2">
      <c r="A281" s="6">
        <v>172</v>
      </c>
      <c r="B281" s="28" t="s">
        <v>295</v>
      </c>
      <c r="C281" s="29" t="s">
        <v>68</v>
      </c>
      <c r="D281" s="28" t="s">
        <v>17</v>
      </c>
      <c r="E281" s="28" t="s">
        <v>17</v>
      </c>
      <c r="F281" s="28" t="s">
        <v>17</v>
      </c>
      <c r="G281" s="30" t="s">
        <v>34</v>
      </c>
      <c r="H281" s="9">
        <v>2</v>
      </c>
      <c r="I281" s="11">
        <v>4</v>
      </c>
      <c r="J281" s="9"/>
      <c r="K281" s="9">
        <v>2</v>
      </c>
      <c r="L281" s="11">
        <v>4</v>
      </c>
      <c r="M281" s="19"/>
      <c r="N281" s="19"/>
      <c r="O281" s="31" t="s">
        <v>17</v>
      </c>
      <c r="P281" s="23"/>
      <c r="Q281" s="10">
        <v>1</v>
      </c>
      <c r="R281" s="11">
        <f t="shared" si="72"/>
        <v>2</v>
      </c>
      <c r="S281" s="9">
        <f t="shared" si="73"/>
        <v>4</v>
      </c>
      <c r="T281" s="8">
        <f t="shared" si="74"/>
        <v>2</v>
      </c>
      <c r="U281" s="9">
        <f t="shared" si="75"/>
        <v>4</v>
      </c>
      <c r="V281" s="9">
        <f t="shared" si="76"/>
        <v>0</v>
      </c>
      <c r="W281" s="9">
        <f t="shared" si="77"/>
        <v>0</v>
      </c>
      <c r="X281" s="9">
        <v>2</v>
      </c>
      <c r="Y281" s="9">
        <v>4</v>
      </c>
    </row>
    <row r="282" spans="1:25" ht="25.5" x14ac:dyDescent="0.2">
      <c r="A282" s="6">
        <v>173</v>
      </c>
      <c r="B282" s="28" t="s">
        <v>296</v>
      </c>
      <c r="C282" s="29" t="s">
        <v>68</v>
      </c>
      <c r="D282" s="28" t="s">
        <v>17</v>
      </c>
      <c r="E282" s="28" t="s">
        <v>17</v>
      </c>
      <c r="F282" s="28" t="s">
        <v>17</v>
      </c>
      <c r="G282" s="30" t="s">
        <v>34</v>
      </c>
      <c r="H282" s="9">
        <v>1</v>
      </c>
      <c r="I282" s="11">
        <v>294</v>
      </c>
      <c r="J282" s="9"/>
      <c r="K282" s="9">
        <v>1</v>
      </c>
      <c r="L282" s="11">
        <v>294</v>
      </c>
      <c r="M282" s="19"/>
      <c r="N282" s="19"/>
      <c r="O282" s="31" t="s">
        <v>17</v>
      </c>
      <c r="P282" s="23"/>
      <c r="Q282" s="10">
        <v>1</v>
      </c>
      <c r="R282" s="11">
        <f t="shared" si="72"/>
        <v>1</v>
      </c>
      <c r="S282" s="9">
        <f t="shared" si="73"/>
        <v>294</v>
      </c>
      <c r="T282" s="8">
        <f t="shared" si="74"/>
        <v>1</v>
      </c>
      <c r="U282" s="9">
        <f t="shared" si="75"/>
        <v>294</v>
      </c>
      <c r="V282" s="9">
        <f t="shared" si="76"/>
        <v>0</v>
      </c>
      <c r="W282" s="9">
        <f t="shared" si="77"/>
        <v>0</v>
      </c>
      <c r="X282" s="9">
        <v>1</v>
      </c>
      <c r="Y282" s="9">
        <v>294</v>
      </c>
    </row>
    <row r="283" spans="1:25" ht="26.25" thickBot="1" x14ac:dyDescent="0.25">
      <c r="A283" s="6">
        <v>174</v>
      </c>
      <c r="B283" s="28" t="s">
        <v>149</v>
      </c>
      <c r="C283" s="29" t="s">
        <v>68</v>
      </c>
      <c r="D283" s="28" t="s">
        <v>17</v>
      </c>
      <c r="E283" s="28" t="s">
        <v>17</v>
      </c>
      <c r="F283" s="28" t="s">
        <v>17</v>
      </c>
      <c r="G283" s="30" t="s">
        <v>22</v>
      </c>
      <c r="H283" s="9">
        <v>1</v>
      </c>
      <c r="I283" s="11">
        <v>3</v>
      </c>
      <c r="J283" s="9"/>
      <c r="K283" s="9">
        <v>1</v>
      </c>
      <c r="L283" s="11">
        <v>3</v>
      </c>
      <c r="M283" s="19"/>
      <c r="N283" s="19"/>
      <c r="O283" s="31" t="s">
        <v>17</v>
      </c>
      <c r="P283" s="23"/>
      <c r="Q283" s="10">
        <v>1</v>
      </c>
      <c r="R283" s="11">
        <f t="shared" si="72"/>
        <v>1</v>
      </c>
      <c r="S283" s="9">
        <f t="shared" si="73"/>
        <v>3</v>
      </c>
      <c r="T283" s="8">
        <f t="shared" si="74"/>
        <v>1</v>
      </c>
      <c r="U283" s="9">
        <f t="shared" si="75"/>
        <v>3</v>
      </c>
      <c r="V283" s="9">
        <f t="shared" si="76"/>
        <v>0</v>
      </c>
      <c r="W283" s="9">
        <f t="shared" si="77"/>
        <v>0</v>
      </c>
      <c r="X283" s="9">
        <v>1</v>
      </c>
      <c r="Y283" s="9">
        <v>3</v>
      </c>
    </row>
    <row r="284" spans="1:25" ht="13.5" thickBot="1" x14ac:dyDescent="0.25">
      <c r="A284" s="12"/>
      <c r="B284" s="13" t="s">
        <v>627</v>
      </c>
      <c r="C284" s="25" t="s">
        <v>14</v>
      </c>
      <c r="D284" s="25" t="s">
        <v>14</v>
      </c>
      <c r="E284" s="25" t="s">
        <v>14</v>
      </c>
      <c r="F284" s="25" t="s">
        <v>14</v>
      </c>
      <c r="G284" s="21" t="s">
        <v>14</v>
      </c>
      <c r="H284" s="14">
        <f>SUM('Акт приймання передачі'!R272:R283)</f>
        <v>14</v>
      </c>
      <c r="I284" s="15">
        <f>SUM('Акт приймання передачі'!S272:S283)</f>
        <v>659.4</v>
      </c>
      <c r="J284" s="15"/>
      <c r="K284" s="16">
        <f>SUM('Акт приймання передачі'!T272:T283)</f>
        <v>14</v>
      </c>
      <c r="L284" s="17">
        <f>SUM('Акт приймання передачі'!U272:U283)</f>
        <v>659.4</v>
      </c>
      <c r="M284" s="20">
        <f>SUM('Акт приймання передачі'!V272:V283)</f>
        <v>0</v>
      </c>
      <c r="N284" s="20">
        <f>SUM('Акт приймання передачі'!W272:W283)</f>
        <v>0</v>
      </c>
      <c r="O284" s="20"/>
      <c r="P284" s="22" t="s">
        <v>14</v>
      </c>
    </row>
    <row r="285" spans="1:25" ht="15" customHeight="1" thickBot="1" x14ac:dyDescent="0.25">
      <c r="A285" s="27" t="s">
        <v>636</v>
      </c>
      <c r="B285" s="4"/>
      <c r="C285" s="4"/>
      <c r="D285" s="4"/>
      <c r="E285" s="4"/>
      <c r="F285" s="4"/>
      <c r="G285" s="4"/>
      <c r="H285" s="4"/>
      <c r="I285" s="4"/>
      <c r="J285" s="4"/>
      <c r="K285" s="4"/>
      <c r="L285" s="4"/>
      <c r="M285" s="4"/>
      <c r="N285" s="4"/>
      <c r="O285" s="4"/>
      <c r="P285" s="5"/>
    </row>
    <row r="286" spans="1:25" ht="38.25" x14ac:dyDescent="0.2">
      <c r="A286" s="6">
        <v>175</v>
      </c>
      <c r="B286" s="28" t="s">
        <v>297</v>
      </c>
      <c r="C286" s="29" t="s">
        <v>68</v>
      </c>
      <c r="D286" s="28" t="s">
        <v>17</v>
      </c>
      <c r="E286" s="28" t="s">
        <v>17</v>
      </c>
      <c r="F286" s="28" t="s">
        <v>17</v>
      </c>
      <c r="G286" s="30" t="s">
        <v>22</v>
      </c>
      <c r="H286" s="9">
        <v>1</v>
      </c>
      <c r="I286" s="11">
        <v>72</v>
      </c>
      <c r="J286" s="9"/>
      <c r="K286" s="9">
        <v>1</v>
      </c>
      <c r="L286" s="11">
        <v>72</v>
      </c>
      <c r="M286" s="19"/>
      <c r="N286" s="19"/>
      <c r="O286" s="31" t="s">
        <v>17</v>
      </c>
      <c r="P286" s="23"/>
      <c r="Q286" s="10">
        <v>1</v>
      </c>
      <c r="R286" s="11">
        <f t="shared" ref="R286:S289" si="78">H286</f>
        <v>1</v>
      </c>
      <c r="S286" s="9">
        <f t="shared" si="78"/>
        <v>72</v>
      </c>
      <c r="T286" s="8">
        <f t="shared" ref="T286:W289" si="79">K286</f>
        <v>1</v>
      </c>
      <c r="U286" s="9">
        <f t="shared" si="79"/>
        <v>72</v>
      </c>
      <c r="V286" s="9">
        <f t="shared" si="79"/>
        <v>0</v>
      </c>
      <c r="W286" s="9">
        <f t="shared" si="79"/>
        <v>0</v>
      </c>
      <c r="X286" s="9">
        <v>1</v>
      </c>
      <c r="Y286" s="9">
        <v>72</v>
      </c>
    </row>
    <row r="287" spans="1:25" ht="38.25" x14ac:dyDescent="0.2">
      <c r="A287" s="6">
        <v>176</v>
      </c>
      <c r="B287" s="28" t="s">
        <v>298</v>
      </c>
      <c r="C287" s="29" t="s">
        <v>68</v>
      </c>
      <c r="D287" s="28" t="s">
        <v>17</v>
      </c>
      <c r="E287" s="28" t="s">
        <v>17</v>
      </c>
      <c r="F287" s="28" t="s">
        <v>17</v>
      </c>
      <c r="G287" s="30" t="s">
        <v>22</v>
      </c>
      <c r="H287" s="9">
        <v>2</v>
      </c>
      <c r="I287" s="11">
        <v>358.01</v>
      </c>
      <c r="J287" s="9"/>
      <c r="K287" s="9">
        <v>2</v>
      </c>
      <c r="L287" s="11">
        <v>358.01</v>
      </c>
      <c r="M287" s="19"/>
      <c r="N287" s="19"/>
      <c r="O287" s="31" t="s">
        <v>17</v>
      </c>
      <c r="P287" s="23"/>
      <c r="Q287" s="10">
        <v>1</v>
      </c>
      <c r="R287" s="11">
        <f t="shared" si="78"/>
        <v>2</v>
      </c>
      <c r="S287" s="9">
        <f t="shared" si="78"/>
        <v>358.01</v>
      </c>
      <c r="T287" s="8">
        <f t="shared" si="79"/>
        <v>2</v>
      </c>
      <c r="U287" s="9">
        <f t="shared" si="79"/>
        <v>358.01</v>
      </c>
      <c r="V287" s="9">
        <f t="shared" si="79"/>
        <v>0</v>
      </c>
      <c r="W287" s="9">
        <f t="shared" si="79"/>
        <v>0</v>
      </c>
      <c r="X287" s="9">
        <v>2</v>
      </c>
      <c r="Y287" s="9">
        <v>358.01</v>
      </c>
    </row>
    <row r="288" spans="1:25" ht="38.25" x14ac:dyDescent="0.2">
      <c r="A288" s="6">
        <v>177</v>
      </c>
      <c r="B288" s="28" t="s">
        <v>299</v>
      </c>
      <c r="C288" s="29" t="s">
        <v>68</v>
      </c>
      <c r="D288" s="28" t="s">
        <v>17</v>
      </c>
      <c r="E288" s="28" t="s">
        <v>17</v>
      </c>
      <c r="F288" s="28" t="s">
        <v>17</v>
      </c>
      <c r="G288" s="30" t="s">
        <v>22</v>
      </c>
      <c r="H288" s="9">
        <v>1</v>
      </c>
      <c r="I288" s="11">
        <v>160</v>
      </c>
      <c r="J288" s="9"/>
      <c r="K288" s="9">
        <v>1</v>
      </c>
      <c r="L288" s="11">
        <v>160</v>
      </c>
      <c r="M288" s="19"/>
      <c r="N288" s="19"/>
      <c r="O288" s="31" t="s">
        <v>17</v>
      </c>
      <c r="P288" s="23"/>
      <c r="Q288" s="10">
        <v>1</v>
      </c>
      <c r="R288" s="11">
        <f t="shared" si="78"/>
        <v>1</v>
      </c>
      <c r="S288" s="9">
        <f t="shared" si="78"/>
        <v>160</v>
      </c>
      <c r="T288" s="8">
        <f t="shared" si="79"/>
        <v>1</v>
      </c>
      <c r="U288" s="9">
        <f t="shared" si="79"/>
        <v>160</v>
      </c>
      <c r="V288" s="9">
        <f t="shared" si="79"/>
        <v>0</v>
      </c>
      <c r="W288" s="9">
        <f t="shared" si="79"/>
        <v>0</v>
      </c>
      <c r="X288" s="9">
        <v>1</v>
      </c>
      <c r="Y288" s="9">
        <v>160</v>
      </c>
    </row>
    <row r="289" spans="1:41" ht="51.75" thickBot="1" x14ac:dyDescent="0.25">
      <c r="A289" s="6">
        <v>178</v>
      </c>
      <c r="B289" s="28" t="s">
        <v>300</v>
      </c>
      <c r="C289" s="29" t="s">
        <v>68</v>
      </c>
      <c r="D289" s="28" t="s">
        <v>17</v>
      </c>
      <c r="E289" s="28" t="s">
        <v>17</v>
      </c>
      <c r="F289" s="28" t="s">
        <v>17</v>
      </c>
      <c r="G289" s="30" t="s">
        <v>22</v>
      </c>
      <c r="H289" s="9">
        <v>1</v>
      </c>
      <c r="I289" s="11">
        <v>270</v>
      </c>
      <c r="J289" s="9"/>
      <c r="K289" s="9">
        <v>1</v>
      </c>
      <c r="L289" s="11">
        <v>270</v>
      </c>
      <c r="M289" s="19"/>
      <c r="N289" s="19"/>
      <c r="O289" s="31" t="s">
        <v>17</v>
      </c>
      <c r="P289" s="23"/>
      <c r="Q289" s="10">
        <v>1</v>
      </c>
      <c r="R289" s="11">
        <f t="shared" si="78"/>
        <v>1</v>
      </c>
      <c r="S289" s="9">
        <f t="shared" si="78"/>
        <v>270</v>
      </c>
      <c r="T289" s="8">
        <f t="shared" si="79"/>
        <v>1</v>
      </c>
      <c r="U289" s="9">
        <f t="shared" si="79"/>
        <v>270</v>
      </c>
      <c r="V289" s="9">
        <f t="shared" si="79"/>
        <v>0</v>
      </c>
      <c r="W289" s="9">
        <f t="shared" si="79"/>
        <v>0</v>
      </c>
      <c r="X289" s="9">
        <v>1</v>
      </c>
      <c r="Y289" s="9">
        <v>270</v>
      </c>
    </row>
    <row r="290" spans="1:41" ht="26.25" thickBot="1" x14ac:dyDescent="0.25">
      <c r="A290" s="12"/>
      <c r="B290" s="13" t="s">
        <v>628</v>
      </c>
      <c r="C290" s="25" t="s">
        <v>14</v>
      </c>
      <c r="D290" s="25" t="s">
        <v>14</v>
      </c>
      <c r="E290" s="25" t="s">
        <v>14</v>
      </c>
      <c r="F290" s="25" t="s">
        <v>14</v>
      </c>
      <c r="G290" s="21" t="s">
        <v>14</v>
      </c>
      <c r="H290" s="14">
        <f>SUM('Акт приймання передачі'!R285:R289)</f>
        <v>5</v>
      </c>
      <c r="I290" s="15">
        <f>SUM('Акт приймання передачі'!S285:S289)</f>
        <v>860.01</v>
      </c>
      <c r="J290" s="15"/>
      <c r="K290" s="16">
        <f>SUM('Акт приймання передачі'!T285:T289)</f>
        <v>5</v>
      </c>
      <c r="L290" s="17">
        <f>SUM('Акт приймання передачі'!U285:U289)</f>
        <v>860.01</v>
      </c>
      <c r="M290" s="20">
        <f>SUM('Акт приймання передачі'!V285:V289)</f>
        <v>0</v>
      </c>
      <c r="N290" s="20">
        <f>SUM('Акт приймання передачі'!W285:W289)</f>
        <v>0</v>
      </c>
      <c r="O290" s="20"/>
      <c r="P290" s="22" t="s">
        <v>14</v>
      </c>
    </row>
    <row r="291" spans="1:41" s="62" customFormat="1" ht="26.25" thickBot="1" x14ac:dyDescent="0.25">
      <c r="A291" s="52"/>
      <c r="B291" s="53" t="s">
        <v>301</v>
      </c>
      <c r="C291" s="54" t="s">
        <v>14</v>
      </c>
      <c r="D291" s="54" t="s">
        <v>14</v>
      </c>
      <c r="E291" s="54" t="s">
        <v>14</v>
      </c>
      <c r="F291" s="54" t="s">
        <v>14</v>
      </c>
      <c r="G291" s="55" t="s">
        <v>14</v>
      </c>
      <c r="H291" s="56">
        <f>SUM('Акт приймання передачі'!R254:R290)</f>
        <v>39</v>
      </c>
      <c r="I291" s="57">
        <f>SUM('Акт приймання передачі'!S254:S290)</f>
        <v>3550.41</v>
      </c>
      <c r="J291" s="57"/>
      <c r="K291" s="58">
        <f>SUM('Акт приймання передачі'!T254:T290)</f>
        <v>39</v>
      </c>
      <c r="L291" s="59">
        <f>SUM('Акт приймання передачі'!U254:U290)</f>
        <v>3550.41</v>
      </c>
      <c r="M291" s="60">
        <f>SUM('Акт приймання передачі'!V254:V290)</f>
        <v>1251.5</v>
      </c>
      <c r="N291" s="60">
        <f>SUM('Акт приймання передачі'!W254:W290)</f>
        <v>779.5</v>
      </c>
      <c r="O291" s="60"/>
      <c r="P291" s="61" t="s">
        <v>14</v>
      </c>
      <c r="Z291" s="43"/>
      <c r="AA291" s="43"/>
      <c r="AB291" s="99">
        <f>I259+I271+I284+I290</f>
        <v>3550.41</v>
      </c>
      <c r="AC291" s="43"/>
      <c r="AD291" s="43"/>
      <c r="AE291" s="43"/>
      <c r="AF291" s="43"/>
      <c r="AG291" s="43"/>
      <c r="AH291" s="43"/>
      <c r="AI291" s="43"/>
      <c r="AJ291" s="43"/>
      <c r="AK291" s="43"/>
      <c r="AL291" s="43"/>
      <c r="AM291" s="43"/>
      <c r="AN291" s="43"/>
      <c r="AO291" s="43"/>
    </row>
    <row r="292" spans="1:41" ht="15" customHeight="1" thickBot="1" x14ac:dyDescent="0.25">
      <c r="A292" s="27" t="s">
        <v>302</v>
      </c>
      <c r="B292" s="4"/>
      <c r="C292" s="4"/>
      <c r="D292" s="4"/>
      <c r="E292" s="4"/>
      <c r="F292" s="4"/>
      <c r="G292" s="4"/>
      <c r="H292" s="4"/>
      <c r="I292" s="4"/>
      <c r="J292" s="4"/>
      <c r="K292" s="4"/>
      <c r="L292" s="4"/>
      <c r="M292" s="4"/>
      <c r="N292" s="4"/>
      <c r="O292" s="4"/>
      <c r="P292" s="5"/>
    </row>
    <row r="293" spans="1:41" ht="25.5" x14ac:dyDescent="0.2">
      <c r="A293" s="6">
        <v>179</v>
      </c>
      <c r="B293" s="28" t="s">
        <v>303</v>
      </c>
      <c r="C293" s="29" t="s">
        <v>20</v>
      </c>
      <c r="D293" s="28" t="s">
        <v>304</v>
      </c>
      <c r="E293" s="28" t="s">
        <v>17</v>
      </c>
      <c r="F293" s="28" t="s">
        <v>17</v>
      </c>
      <c r="G293" s="30" t="s">
        <v>34</v>
      </c>
      <c r="H293" s="9">
        <v>1</v>
      </c>
      <c r="I293" s="11">
        <v>289</v>
      </c>
      <c r="J293" s="9"/>
      <c r="K293" s="9">
        <v>1</v>
      </c>
      <c r="L293" s="11">
        <v>289</v>
      </c>
      <c r="M293" s="19">
        <v>289</v>
      </c>
      <c r="N293" s="19"/>
      <c r="O293" s="31" t="s">
        <v>23</v>
      </c>
      <c r="P293" s="23"/>
      <c r="Q293" s="10">
        <v>1</v>
      </c>
      <c r="R293" s="11">
        <f t="shared" ref="R293:R310" si="80">H293</f>
        <v>1</v>
      </c>
      <c r="S293" s="9">
        <f t="shared" ref="S293:S310" si="81">I293</f>
        <v>289</v>
      </c>
      <c r="T293" s="8">
        <f t="shared" ref="T293:W294" si="82">K293</f>
        <v>1</v>
      </c>
      <c r="U293" s="9">
        <f t="shared" si="82"/>
        <v>289</v>
      </c>
      <c r="V293" s="9">
        <f t="shared" si="82"/>
        <v>289</v>
      </c>
      <c r="W293" s="9">
        <f t="shared" si="82"/>
        <v>0</v>
      </c>
      <c r="X293" s="9">
        <v>1</v>
      </c>
      <c r="Y293" s="9">
        <v>289</v>
      </c>
    </row>
    <row r="294" spans="1:41" ht="38.25" x14ac:dyDescent="0.2">
      <c r="A294" s="6">
        <v>180</v>
      </c>
      <c r="B294" s="28" t="s">
        <v>31</v>
      </c>
      <c r="C294" s="29" t="s">
        <v>305</v>
      </c>
      <c r="D294" s="28" t="s">
        <v>306</v>
      </c>
      <c r="E294" s="28" t="s">
        <v>17</v>
      </c>
      <c r="F294" s="28" t="s">
        <v>17</v>
      </c>
      <c r="G294" s="30" t="s">
        <v>34</v>
      </c>
      <c r="H294" s="9">
        <v>1</v>
      </c>
      <c r="I294" s="11">
        <v>274</v>
      </c>
      <c r="J294" s="9"/>
      <c r="K294" s="9">
        <v>1</v>
      </c>
      <c r="L294" s="11">
        <v>274</v>
      </c>
      <c r="M294" s="19">
        <v>137</v>
      </c>
      <c r="N294" s="19">
        <v>137</v>
      </c>
      <c r="O294" s="31" t="s">
        <v>23</v>
      </c>
      <c r="P294" s="23"/>
      <c r="Q294" s="10">
        <v>1</v>
      </c>
      <c r="R294" s="11">
        <f t="shared" si="80"/>
        <v>1</v>
      </c>
      <c r="S294" s="9">
        <f t="shared" si="81"/>
        <v>274</v>
      </c>
      <c r="T294" s="8">
        <f t="shared" si="82"/>
        <v>1</v>
      </c>
      <c r="U294" s="9">
        <f t="shared" si="82"/>
        <v>274</v>
      </c>
      <c r="V294" s="9">
        <f t="shared" si="82"/>
        <v>137</v>
      </c>
      <c r="W294" s="9">
        <f t="shared" si="82"/>
        <v>137</v>
      </c>
      <c r="X294" s="9">
        <v>1</v>
      </c>
      <c r="Y294" s="9">
        <v>274</v>
      </c>
    </row>
    <row r="295" spans="1:41" ht="38.25" x14ac:dyDescent="0.2">
      <c r="A295" s="6">
        <v>181</v>
      </c>
      <c r="B295" s="28" t="s">
        <v>519</v>
      </c>
      <c r="C295" s="29" t="s">
        <v>520</v>
      </c>
      <c r="D295" s="28" t="s">
        <v>521</v>
      </c>
      <c r="E295" s="28" t="s">
        <v>17</v>
      </c>
      <c r="F295" s="28" t="s">
        <v>17</v>
      </c>
      <c r="G295" s="30" t="s">
        <v>34</v>
      </c>
      <c r="H295" s="9">
        <v>6</v>
      </c>
      <c r="I295" s="11">
        <v>2445</v>
      </c>
      <c r="J295" s="9"/>
      <c r="K295" s="9">
        <v>6</v>
      </c>
      <c r="L295" s="11">
        <v>2445</v>
      </c>
      <c r="M295" s="19">
        <v>1222.5</v>
      </c>
      <c r="N295" s="19">
        <v>1222.5</v>
      </c>
      <c r="O295" s="31" t="s">
        <v>23</v>
      </c>
      <c r="P295" s="23"/>
      <c r="Q295" s="10">
        <v>1</v>
      </c>
      <c r="R295" s="11">
        <f t="shared" si="80"/>
        <v>6</v>
      </c>
      <c r="S295" s="9">
        <f t="shared" si="81"/>
        <v>2445</v>
      </c>
      <c r="T295" s="8">
        <f t="shared" ref="T295:T310" si="83">K295</f>
        <v>6</v>
      </c>
      <c r="U295" s="9">
        <f t="shared" ref="U295:U310" si="84">L295</f>
        <v>2445</v>
      </c>
      <c r="V295" s="9">
        <f t="shared" ref="V295:V310" si="85">M295</f>
        <v>1222.5</v>
      </c>
      <c r="W295" s="9">
        <f t="shared" ref="W295:W310" si="86">N295</f>
        <v>1222.5</v>
      </c>
      <c r="X295" s="9">
        <v>6</v>
      </c>
      <c r="Y295" s="9">
        <v>2445</v>
      </c>
    </row>
    <row r="296" spans="1:41" ht="38.25" x14ac:dyDescent="0.2">
      <c r="A296" s="6">
        <v>182</v>
      </c>
      <c r="B296" s="28" t="s">
        <v>522</v>
      </c>
      <c r="C296" s="29" t="s">
        <v>520</v>
      </c>
      <c r="D296" s="28" t="s">
        <v>523</v>
      </c>
      <c r="E296" s="28" t="s">
        <v>17</v>
      </c>
      <c r="F296" s="28" t="s">
        <v>17</v>
      </c>
      <c r="G296" s="30" t="s">
        <v>34</v>
      </c>
      <c r="H296" s="9">
        <v>8</v>
      </c>
      <c r="I296" s="11">
        <v>6206.72</v>
      </c>
      <c r="J296" s="9"/>
      <c r="K296" s="9">
        <v>8</v>
      </c>
      <c r="L296" s="11">
        <v>6206.72</v>
      </c>
      <c r="M296" s="19">
        <v>3103.36</v>
      </c>
      <c r="N296" s="19">
        <v>3103.36</v>
      </c>
      <c r="O296" s="31" t="s">
        <v>23</v>
      </c>
      <c r="P296" s="23"/>
      <c r="Q296" s="10">
        <v>1</v>
      </c>
      <c r="R296" s="11">
        <f t="shared" si="80"/>
        <v>8</v>
      </c>
      <c r="S296" s="9">
        <f t="shared" si="81"/>
        <v>6206.72</v>
      </c>
      <c r="T296" s="8">
        <f t="shared" si="83"/>
        <v>8</v>
      </c>
      <c r="U296" s="9">
        <f t="shared" si="84"/>
        <v>6206.72</v>
      </c>
      <c r="V296" s="9">
        <f t="shared" si="85"/>
        <v>3103.36</v>
      </c>
      <c r="W296" s="9">
        <f t="shared" si="86"/>
        <v>3103.36</v>
      </c>
      <c r="X296" s="9">
        <v>8</v>
      </c>
      <c r="Y296" s="9">
        <v>6206.72</v>
      </c>
    </row>
    <row r="297" spans="1:41" ht="63.75" x14ac:dyDescent="0.2">
      <c r="A297" s="6">
        <v>183</v>
      </c>
      <c r="B297" s="28" t="s">
        <v>524</v>
      </c>
      <c r="C297" s="29" t="s">
        <v>520</v>
      </c>
      <c r="D297" s="28" t="s">
        <v>525</v>
      </c>
      <c r="E297" s="28" t="s">
        <v>17</v>
      </c>
      <c r="F297" s="28" t="s">
        <v>17</v>
      </c>
      <c r="G297" s="30" t="s">
        <v>34</v>
      </c>
      <c r="H297" s="9">
        <v>2</v>
      </c>
      <c r="I297" s="11">
        <v>10093.460000000001</v>
      </c>
      <c r="J297" s="9"/>
      <c r="K297" s="9">
        <v>2</v>
      </c>
      <c r="L297" s="11">
        <v>10093.460000000001</v>
      </c>
      <c r="M297" s="19">
        <v>5046.7300000000005</v>
      </c>
      <c r="N297" s="19">
        <v>5046.7300000000005</v>
      </c>
      <c r="O297" s="31" t="s">
        <v>23</v>
      </c>
      <c r="P297" s="23"/>
      <c r="Q297" s="10">
        <v>1</v>
      </c>
      <c r="R297" s="11">
        <f t="shared" si="80"/>
        <v>2</v>
      </c>
      <c r="S297" s="9">
        <f t="shared" si="81"/>
        <v>10093.460000000001</v>
      </c>
      <c r="T297" s="8">
        <f t="shared" si="83"/>
        <v>2</v>
      </c>
      <c r="U297" s="9">
        <f t="shared" si="84"/>
        <v>10093.460000000001</v>
      </c>
      <c r="V297" s="9">
        <f t="shared" si="85"/>
        <v>5046.7300000000005</v>
      </c>
      <c r="W297" s="9">
        <f t="shared" si="86"/>
        <v>5046.7300000000005</v>
      </c>
      <c r="X297" s="9">
        <v>2</v>
      </c>
      <c r="Y297" s="9">
        <v>10093.460000000001</v>
      </c>
    </row>
    <row r="298" spans="1:41" ht="38.25" x14ac:dyDescent="0.2">
      <c r="A298" s="6">
        <v>184</v>
      </c>
      <c r="B298" s="28" t="s">
        <v>526</v>
      </c>
      <c r="C298" s="29" t="s">
        <v>520</v>
      </c>
      <c r="D298" s="28" t="s">
        <v>527</v>
      </c>
      <c r="E298" s="28" t="s">
        <v>17</v>
      </c>
      <c r="F298" s="28" t="s">
        <v>17</v>
      </c>
      <c r="G298" s="30" t="s">
        <v>22</v>
      </c>
      <c r="H298" s="9">
        <v>1</v>
      </c>
      <c r="I298" s="11">
        <v>2056.08</v>
      </c>
      <c r="J298" s="9"/>
      <c r="K298" s="9">
        <v>1</v>
      </c>
      <c r="L298" s="11">
        <v>2056.08</v>
      </c>
      <c r="M298" s="19">
        <v>1028.04</v>
      </c>
      <c r="N298" s="19">
        <v>1028.04</v>
      </c>
      <c r="O298" s="31" t="s">
        <v>23</v>
      </c>
      <c r="P298" s="23"/>
      <c r="Q298" s="10">
        <v>1</v>
      </c>
      <c r="R298" s="11">
        <f t="shared" si="80"/>
        <v>1</v>
      </c>
      <c r="S298" s="9">
        <f t="shared" si="81"/>
        <v>2056.08</v>
      </c>
      <c r="T298" s="8">
        <f t="shared" si="83"/>
        <v>1</v>
      </c>
      <c r="U298" s="9">
        <f t="shared" si="84"/>
        <v>2056.08</v>
      </c>
      <c r="V298" s="9">
        <f t="shared" si="85"/>
        <v>1028.04</v>
      </c>
      <c r="W298" s="9">
        <f t="shared" si="86"/>
        <v>1028.04</v>
      </c>
      <c r="X298" s="9">
        <v>1</v>
      </c>
      <c r="Y298" s="9">
        <v>2056.08</v>
      </c>
    </row>
    <row r="299" spans="1:41" ht="25.5" x14ac:dyDescent="0.2">
      <c r="A299" s="6">
        <v>185</v>
      </c>
      <c r="B299" s="28" t="s">
        <v>528</v>
      </c>
      <c r="C299" s="29" t="s">
        <v>520</v>
      </c>
      <c r="D299" s="28" t="s">
        <v>529</v>
      </c>
      <c r="E299" s="28" t="s">
        <v>17</v>
      </c>
      <c r="F299" s="28" t="s">
        <v>17</v>
      </c>
      <c r="G299" s="30" t="s">
        <v>34</v>
      </c>
      <c r="H299" s="9">
        <v>2</v>
      </c>
      <c r="I299" s="11">
        <v>951.88</v>
      </c>
      <c r="J299" s="9"/>
      <c r="K299" s="9">
        <v>2</v>
      </c>
      <c r="L299" s="11">
        <v>951.88</v>
      </c>
      <c r="M299" s="19">
        <v>475.94</v>
      </c>
      <c r="N299" s="19">
        <v>475.94</v>
      </c>
      <c r="O299" s="31" t="s">
        <v>23</v>
      </c>
      <c r="P299" s="23"/>
      <c r="Q299" s="10">
        <v>1</v>
      </c>
      <c r="R299" s="11">
        <f t="shared" si="80"/>
        <v>2</v>
      </c>
      <c r="S299" s="9">
        <f t="shared" si="81"/>
        <v>951.88</v>
      </c>
      <c r="T299" s="8">
        <f t="shared" si="83"/>
        <v>2</v>
      </c>
      <c r="U299" s="9">
        <f t="shared" si="84"/>
        <v>951.88</v>
      </c>
      <c r="V299" s="9">
        <f t="shared" si="85"/>
        <v>475.94</v>
      </c>
      <c r="W299" s="9">
        <f t="shared" si="86"/>
        <v>475.94</v>
      </c>
      <c r="X299" s="9">
        <v>2</v>
      </c>
      <c r="Y299" s="9">
        <v>951.88</v>
      </c>
    </row>
    <row r="300" spans="1:41" ht="38.25" x14ac:dyDescent="0.2">
      <c r="A300" s="6">
        <v>186</v>
      </c>
      <c r="B300" s="28" t="s">
        <v>530</v>
      </c>
      <c r="C300" s="29" t="s">
        <v>520</v>
      </c>
      <c r="D300" s="28" t="s">
        <v>531</v>
      </c>
      <c r="E300" s="28" t="s">
        <v>17</v>
      </c>
      <c r="F300" s="28" t="s">
        <v>17</v>
      </c>
      <c r="G300" s="30" t="s">
        <v>34</v>
      </c>
      <c r="H300" s="9">
        <v>2</v>
      </c>
      <c r="I300" s="11">
        <v>11214.960000000001</v>
      </c>
      <c r="J300" s="9"/>
      <c r="K300" s="9">
        <v>2</v>
      </c>
      <c r="L300" s="11">
        <v>11214.960000000001</v>
      </c>
      <c r="M300" s="19">
        <v>5607.4800000000005</v>
      </c>
      <c r="N300" s="19">
        <v>5607.4800000000005</v>
      </c>
      <c r="O300" s="31" t="s">
        <v>23</v>
      </c>
      <c r="P300" s="23"/>
      <c r="Q300" s="10">
        <v>1</v>
      </c>
      <c r="R300" s="11">
        <f t="shared" si="80"/>
        <v>2</v>
      </c>
      <c r="S300" s="9">
        <f t="shared" si="81"/>
        <v>11214.960000000001</v>
      </c>
      <c r="T300" s="8">
        <f t="shared" si="83"/>
        <v>2</v>
      </c>
      <c r="U300" s="9">
        <f t="shared" si="84"/>
        <v>11214.960000000001</v>
      </c>
      <c r="V300" s="9">
        <f t="shared" si="85"/>
        <v>5607.4800000000005</v>
      </c>
      <c r="W300" s="9">
        <f t="shared" si="86"/>
        <v>5607.4800000000005</v>
      </c>
      <c r="X300" s="9">
        <v>2</v>
      </c>
      <c r="Y300" s="9">
        <v>11214.960000000001</v>
      </c>
    </row>
    <row r="301" spans="1:41" ht="38.25" x14ac:dyDescent="0.2">
      <c r="A301" s="6">
        <v>187</v>
      </c>
      <c r="B301" s="28" t="s">
        <v>532</v>
      </c>
      <c r="C301" s="29" t="s">
        <v>520</v>
      </c>
      <c r="D301" s="28" t="s">
        <v>533</v>
      </c>
      <c r="E301" s="28" t="s">
        <v>17</v>
      </c>
      <c r="F301" s="28" t="s">
        <v>17</v>
      </c>
      <c r="G301" s="30" t="s">
        <v>22</v>
      </c>
      <c r="H301" s="9">
        <v>4</v>
      </c>
      <c r="I301" s="11">
        <v>12710.28</v>
      </c>
      <c r="J301" s="9"/>
      <c r="K301" s="9">
        <v>4</v>
      </c>
      <c r="L301" s="11">
        <v>12710.28</v>
      </c>
      <c r="M301" s="19">
        <v>6355.14</v>
      </c>
      <c r="N301" s="19">
        <v>6355.14</v>
      </c>
      <c r="O301" s="31" t="s">
        <v>23</v>
      </c>
      <c r="P301" s="23"/>
      <c r="Q301" s="10">
        <v>1</v>
      </c>
      <c r="R301" s="11">
        <f t="shared" si="80"/>
        <v>4</v>
      </c>
      <c r="S301" s="9">
        <f t="shared" si="81"/>
        <v>12710.28</v>
      </c>
      <c r="T301" s="8">
        <f t="shared" si="83"/>
        <v>4</v>
      </c>
      <c r="U301" s="9">
        <f t="shared" si="84"/>
        <v>12710.28</v>
      </c>
      <c r="V301" s="9">
        <f t="shared" si="85"/>
        <v>6355.14</v>
      </c>
      <c r="W301" s="9">
        <f t="shared" si="86"/>
        <v>6355.14</v>
      </c>
      <c r="X301" s="9">
        <v>4</v>
      </c>
      <c r="Y301" s="9">
        <v>12710.28</v>
      </c>
    </row>
    <row r="302" spans="1:41" ht="38.25" x14ac:dyDescent="0.2">
      <c r="A302" s="6">
        <v>188</v>
      </c>
      <c r="B302" s="28" t="s">
        <v>534</v>
      </c>
      <c r="C302" s="29" t="s">
        <v>520</v>
      </c>
      <c r="D302" s="28" t="s">
        <v>535</v>
      </c>
      <c r="E302" s="28" t="s">
        <v>17</v>
      </c>
      <c r="F302" s="28" t="s">
        <v>17</v>
      </c>
      <c r="G302" s="30" t="s">
        <v>34</v>
      </c>
      <c r="H302" s="9">
        <v>2</v>
      </c>
      <c r="I302" s="11">
        <v>10093.66</v>
      </c>
      <c r="J302" s="9"/>
      <c r="K302" s="9">
        <v>2</v>
      </c>
      <c r="L302" s="11">
        <v>10093.66</v>
      </c>
      <c r="M302" s="19">
        <v>5046.83</v>
      </c>
      <c r="N302" s="19">
        <v>5046.83</v>
      </c>
      <c r="O302" s="31" t="s">
        <v>23</v>
      </c>
      <c r="P302" s="23"/>
      <c r="Q302" s="10">
        <v>1</v>
      </c>
      <c r="R302" s="11">
        <f t="shared" si="80"/>
        <v>2</v>
      </c>
      <c r="S302" s="9">
        <f t="shared" si="81"/>
        <v>10093.66</v>
      </c>
      <c r="T302" s="8">
        <f t="shared" si="83"/>
        <v>2</v>
      </c>
      <c r="U302" s="9">
        <f t="shared" si="84"/>
        <v>10093.66</v>
      </c>
      <c r="V302" s="9">
        <f t="shared" si="85"/>
        <v>5046.83</v>
      </c>
      <c r="W302" s="9">
        <f t="shared" si="86"/>
        <v>5046.83</v>
      </c>
      <c r="X302" s="9">
        <v>2</v>
      </c>
      <c r="Y302" s="9">
        <v>10093.66</v>
      </c>
    </row>
    <row r="303" spans="1:41" ht="38.25" x14ac:dyDescent="0.2">
      <c r="A303" s="6">
        <v>189</v>
      </c>
      <c r="B303" s="28" t="s">
        <v>536</v>
      </c>
      <c r="C303" s="29" t="s">
        <v>520</v>
      </c>
      <c r="D303" s="28" t="s">
        <v>537</v>
      </c>
      <c r="E303" s="28" t="s">
        <v>17</v>
      </c>
      <c r="F303" s="28" t="s">
        <v>17</v>
      </c>
      <c r="G303" s="30" t="s">
        <v>22</v>
      </c>
      <c r="H303" s="9">
        <v>2</v>
      </c>
      <c r="I303" s="11">
        <v>3439.26</v>
      </c>
      <c r="J303" s="9"/>
      <c r="K303" s="9">
        <v>2</v>
      </c>
      <c r="L303" s="11">
        <v>3439.26</v>
      </c>
      <c r="M303" s="19">
        <v>1719.63</v>
      </c>
      <c r="N303" s="19">
        <v>1719.63</v>
      </c>
      <c r="O303" s="31" t="s">
        <v>23</v>
      </c>
      <c r="P303" s="23"/>
      <c r="Q303" s="10">
        <v>1</v>
      </c>
      <c r="R303" s="11">
        <f t="shared" si="80"/>
        <v>2</v>
      </c>
      <c r="S303" s="9">
        <f t="shared" si="81"/>
        <v>3439.26</v>
      </c>
      <c r="T303" s="8">
        <f t="shared" si="83"/>
        <v>2</v>
      </c>
      <c r="U303" s="9">
        <f t="shared" si="84"/>
        <v>3439.26</v>
      </c>
      <c r="V303" s="9">
        <f t="shared" si="85"/>
        <v>1719.63</v>
      </c>
      <c r="W303" s="9">
        <f t="shared" si="86"/>
        <v>1719.63</v>
      </c>
      <c r="X303" s="9">
        <v>2</v>
      </c>
      <c r="Y303" s="9">
        <v>3439.26</v>
      </c>
    </row>
    <row r="304" spans="1:41" ht="38.25" x14ac:dyDescent="0.2">
      <c r="A304" s="6">
        <v>190</v>
      </c>
      <c r="B304" s="28" t="s">
        <v>538</v>
      </c>
      <c r="C304" s="29" t="s">
        <v>520</v>
      </c>
      <c r="D304" s="28" t="s">
        <v>539</v>
      </c>
      <c r="E304" s="28" t="s">
        <v>17</v>
      </c>
      <c r="F304" s="28" t="s">
        <v>17</v>
      </c>
      <c r="G304" s="30" t="s">
        <v>22</v>
      </c>
      <c r="H304" s="9">
        <v>1</v>
      </c>
      <c r="I304" s="11">
        <v>1496.8400000000001</v>
      </c>
      <c r="J304" s="9"/>
      <c r="K304" s="9">
        <v>1</v>
      </c>
      <c r="L304" s="11">
        <v>1496.8400000000001</v>
      </c>
      <c r="M304" s="19">
        <v>748.42000000000007</v>
      </c>
      <c r="N304" s="19">
        <v>748.42000000000007</v>
      </c>
      <c r="O304" s="31" t="s">
        <v>23</v>
      </c>
      <c r="P304" s="23"/>
      <c r="Q304" s="10">
        <v>1</v>
      </c>
      <c r="R304" s="11">
        <f t="shared" si="80"/>
        <v>1</v>
      </c>
      <c r="S304" s="9">
        <f t="shared" si="81"/>
        <v>1496.8400000000001</v>
      </c>
      <c r="T304" s="8">
        <f t="shared" si="83"/>
        <v>1</v>
      </c>
      <c r="U304" s="9">
        <f t="shared" si="84"/>
        <v>1496.8400000000001</v>
      </c>
      <c r="V304" s="9">
        <f t="shared" si="85"/>
        <v>748.42000000000007</v>
      </c>
      <c r="W304" s="9">
        <f t="shared" si="86"/>
        <v>748.42000000000007</v>
      </c>
      <c r="X304" s="9">
        <v>1</v>
      </c>
      <c r="Y304" s="9">
        <v>1496.8400000000001</v>
      </c>
    </row>
    <row r="305" spans="1:25" ht="38.25" x14ac:dyDescent="0.2">
      <c r="A305" s="6">
        <v>191</v>
      </c>
      <c r="B305" s="28" t="s">
        <v>540</v>
      </c>
      <c r="C305" s="29" t="s">
        <v>520</v>
      </c>
      <c r="D305" s="28" t="s">
        <v>541</v>
      </c>
      <c r="E305" s="28" t="s">
        <v>17</v>
      </c>
      <c r="F305" s="28" t="s">
        <v>17</v>
      </c>
      <c r="G305" s="30" t="s">
        <v>22</v>
      </c>
      <c r="H305" s="9">
        <v>2</v>
      </c>
      <c r="I305" s="11">
        <v>2056.08</v>
      </c>
      <c r="J305" s="9"/>
      <c r="K305" s="9">
        <v>2</v>
      </c>
      <c r="L305" s="11">
        <v>2056.08</v>
      </c>
      <c r="M305" s="19">
        <v>1028.04</v>
      </c>
      <c r="N305" s="19">
        <v>1028.04</v>
      </c>
      <c r="O305" s="31" t="s">
        <v>23</v>
      </c>
      <c r="P305" s="23"/>
      <c r="Q305" s="10">
        <v>1</v>
      </c>
      <c r="R305" s="11">
        <f t="shared" si="80"/>
        <v>2</v>
      </c>
      <c r="S305" s="9">
        <f t="shared" si="81"/>
        <v>2056.08</v>
      </c>
      <c r="T305" s="8">
        <f t="shared" si="83"/>
        <v>2</v>
      </c>
      <c r="U305" s="9">
        <f t="shared" si="84"/>
        <v>2056.08</v>
      </c>
      <c r="V305" s="9">
        <f t="shared" si="85"/>
        <v>1028.04</v>
      </c>
      <c r="W305" s="9">
        <f t="shared" si="86"/>
        <v>1028.04</v>
      </c>
      <c r="X305" s="9">
        <v>2</v>
      </c>
      <c r="Y305" s="9">
        <v>2056.08</v>
      </c>
    </row>
    <row r="306" spans="1:25" ht="25.5" x14ac:dyDescent="0.2">
      <c r="A306" s="6">
        <v>192</v>
      </c>
      <c r="B306" s="28" t="s">
        <v>542</v>
      </c>
      <c r="C306" s="29" t="s">
        <v>520</v>
      </c>
      <c r="D306" s="28" t="s">
        <v>543</v>
      </c>
      <c r="E306" s="28" t="s">
        <v>17</v>
      </c>
      <c r="F306" s="28" t="s">
        <v>17</v>
      </c>
      <c r="G306" s="30" t="s">
        <v>22</v>
      </c>
      <c r="H306" s="9">
        <v>6</v>
      </c>
      <c r="I306" s="11">
        <v>18222.18</v>
      </c>
      <c r="J306" s="9"/>
      <c r="K306" s="9">
        <v>6</v>
      </c>
      <c r="L306" s="11">
        <v>18222.18</v>
      </c>
      <c r="M306" s="19">
        <v>9111.09</v>
      </c>
      <c r="N306" s="19">
        <v>9111.09</v>
      </c>
      <c r="O306" s="31" t="s">
        <v>23</v>
      </c>
      <c r="P306" s="23"/>
      <c r="Q306" s="10">
        <v>1</v>
      </c>
      <c r="R306" s="11">
        <f t="shared" si="80"/>
        <v>6</v>
      </c>
      <c r="S306" s="9">
        <f t="shared" si="81"/>
        <v>18222.18</v>
      </c>
      <c r="T306" s="8">
        <f t="shared" si="83"/>
        <v>6</v>
      </c>
      <c r="U306" s="9">
        <f t="shared" si="84"/>
        <v>18222.18</v>
      </c>
      <c r="V306" s="9">
        <f t="shared" si="85"/>
        <v>9111.09</v>
      </c>
      <c r="W306" s="9">
        <f t="shared" si="86"/>
        <v>9111.09</v>
      </c>
      <c r="X306" s="9">
        <v>6</v>
      </c>
      <c r="Y306" s="9">
        <v>18222.18</v>
      </c>
    </row>
    <row r="307" spans="1:25" ht="25.5" x14ac:dyDescent="0.2">
      <c r="A307" s="6">
        <v>193</v>
      </c>
      <c r="B307" s="28" t="s">
        <v>544</v>
      </c>
      <c r="C307" s="29" t="s">
        <v>520</v>
      </c>
      <c r="D307" s="28" t="s">
        <v>545</v>
      </c>
      <c r="E307" s="28" t="s">
        <v>17</v>
      </c>
      <c r="F307" s="28" t="s">
        <v>17</v>
      </c>
      <c r="G307" s="30" t="s">
        <v>22</v>
      </c>
      <c r="H307" s="135">
        <v>2</v>
      </c>
      <c r="I307" s="137">
        <v>4392.54</v>
      </c>
      <c r="J307" s="9"/>
      <c r="K307" s="135">
        <v>2</v>
      </c>
      <c r="L307" s="137">
        <v>4392.54</v>
      </c>
      <c r="M307" s="19">
        <v>1098.1400000000001</v>
      </c>
      <c r="N307" s="19">
        <v>1098.1300000000001</v>
      </c>
      <c r="O307" s="31" t="s">
        <v>23</v>
      </c>
      <c r="P307" s="23"/>
      <c r="Q307" s="10">
        <v>1</v>
      </c>
      <c r="R307" s="11">
        <f t="shared" si="80"/>
        <v>2</v>
      </c>
      <c r="S307" s="9">
        <f t="shared" si="81"/>
        <v>4392.54</v>
      </c>
      <c r="T307" s="8">
        <f t="shared" si="83"/>
        <v>2</v>
      </c>
      <c r="U307" s="9">
        <f t="shared" si="84"/>
        <v>4392.54</v>
      </c>
      <c r="V307" s="9">
        <f t="shared" si="85"/>
        <v>1098.1400000000001</v>
      </c>
      <c r="W307" s="9">
        <f t="shared" si="86"/>
        <v>1098.1300000000001</v>
      </c>
      <c r="X307" s="9">
        <v>1</v>
      </c>
      <c r="Y307" s="9">
        <v>2196.27</v>
      </c>
    </row>
    <row r="308" spans="1:25" ht="25.5" x14ac:dyDescent="0.2">
      <c r="A308" s="6">
        <v>194</v>
      </c>
      <c r="B308" s="28" t="s">
        <v>544</v>
      </c>
      <c r="C308" s="29" t="s">
        <v>520</v>
      </c>
      <c r="D308" s="28" t="s">
        <v>545</v>
      </c>
      <c r="E308" s="28" t="s">
        <v>17</v>
      </c>
      <c r="F308" s="28" t="s">
        <v>17</v>
      </c>
      <c r="G308" s="30" t="s">
        <v>22</v>
      </c>
      <c r="H308" s="136"/>
      <c r="I308" s="136"/>
      <c r="J308" s="9"/>
      <c r="K308" s="136"/>
      <c r="L308" s="136"/>
      <c r="M308" s="19">
        <v>1098.1400000000001</v>
      </c>
      <c r="N308" s="19">
        <v>1098.1300000000001</v>
      </c>
      <c r="O308" s="31" t="s">
        <v>23</v>
      </c>
      <c r="P308" s="23"/>
      <c r="Q308" s="10">
        <v>1</v>
      </c>
      <c r="R308" s="11">
        <f t="shared" si="80"/>
        <v>0</v>
      </c>
      <c r="S308" s="9">
        <f t="shared" si="81"/>
        <v>0</v>
      </c>
      <c r="T308" s="8">
        <f t="shared" si="83"/>
        <v>0</v>
      </c>
      <c r="U308" s="9">
        <f t="shared" si="84"/>
        <v>0</v>
      </c>
      <c r="V308" s="9">
        <f t="shared" si="85"/>
        <v>1098.1400000000001</v>
      </c>
      <c r="W308" s="9">
        <f t="shared" si="86"/>
        <v>1098.1300000000001</v>
      </c>
      <c r="X308" s="9">
        <v>1</v>
      </c>
      <c r="Y308" s="9">
        <v>2196.27</v>
      </c>
    </row>
    <row r="309" spans="1:25" ht="38.25" x14ac:dyDescent="0.2">
      <c r="A309" s="6">
        <v>195</v>
      </c>
      <c r="B309" s="28" t="s">
        <v>546</v>
      </c>
      <c r="C309" s="29" t="s">
        <v>520</v>
      </c>
      <c r="D309" s="28" t="s">
        <v>547</v>
      </c>
      <c r="E309" s="28" t="s">
        <v>17</v>
      </c>
      <c r="F309" s="28" t="s">
        <v>17</v>
      </c>
      <c r="G309" s="30" t="s">
        <v>22</v>
      </c>
      <c r="H309" s="9">
        <v>1</v>
      </c>
      <c r="I309" s="11">
        <v>1591.67</v>
      </c>
      <c r="J309" s="9"/>
      <c r="K309" s="9">
        <v>1</v>
      </c>
      <c r="L309" s="11">
        <v>1591.67</v>
      </c>
      <c r="M309" s="19">
        <v>795.84</v>
      </c>
      <c r="N309" s="19">
        <v>795.83</v>
      </c>
      <c r="O309" s="31" t="s">
        <v>23</v>
      </c>
      <c r="P309" s="23"/>
      <c r="Q309" s="10">
        <v>1</v>
      </c>
      <c r="R309" s="11">
        <f t="shared" si="80"/>
        <v>1</v>
      </c>
      <c r="S309" s="9">
        <f t="shared" si="81"/>
        <v>1591.67</v>
      </c>
      <c r="T309" s="8">
        <f t="shared" si="83"/>
        <v>1</v>
      </c>
      <c r="U309" s="9">
        <f t="shared" si="84"/>
        <v>1591.67</v>
      </c>
      <c r="V309" s="9">
        <f t="shared" si="85"/>
        <v>795.84</v>
      </c>
      <c r="W309" s="9">
        <f t="shared" si="86"/>
        <v>795.83</v>
      </c>
      <c r="X309" s="9">
        <v>1</v>
      </c>
      <c r="Y309" s="9">
        <v>1591.67</v>
      </c>
    </row>
    <row r="310" spans="1:25" ht="39" thickBot="1" x14ac:dyDescent="0.25">
      <c r="A310" s="6">
        <v>196</v>
      </c>
      <c r="B310" s="28" t="s">
        <v>548</v>
      </c>
      <c r="C310" s="29" t="s">
        <v>520</v>
      </c>
      <c r="D310" s="28" t="s">
        <v>549</v>
      </c>
      <c r="E310" s="28" t="s">
        <v>17</v>
      </c>
      <c r="F310" s="28" t="s">
        <v>17</v>
      </c>
      <c r="G310" s="30" t="s">
        <v>34</v>
      </c>
      <c r="H310" s="9">
        <v>3</v>
      </c>
      <c r="I310" s="11">
        <v>5327.1</v>
      </c>
      <c r="J310" s="9"/>
      <c r="K310" s="9">
        <v>3</v>
      </c>
      <c r="L310" s="11">
        <v>5327.1</v>
      </c>
      <c r="M310" s="19">
        <v>2663.55</v>
      </c>
      <c r="N310" s="19">
        <v>2663.55</v>
      </c>
      <c r="O310" s="31" t="s">
        <v>23</v>
      </c>
      <c r="P310" s="23"/>
      <c r="Q310" s="10">
        <v>1</v>
      </c>
      <c r="R310" s="11">
        <f t="shared" si="80"/>
        <v>3</v>
      </c>
      <c r="S310" s="9">
        <f t="shared" si="81"/>
        <v>5327.1</v>
      </c>
      <c r="T310" s="8">
        <f t="shared" si="83"/>
        <v>3</v>
      </c>
      <c r="U310" s="9">
        <f t="shared" si="84"/>
        <v>5327.1</v>
      </c>
      <c r="V310" s="9">
        <f t="shared" si="85"/>
        <v>2663.55</v>
      </c>
      <c r="W310" s="9">
        <f t="shared" si="86"/>
        <v>2663.55</v>
      </c>
      <c r="X310" s="9">
        <v>3</v>
      </c>
      <c r="Y310" s="9">
        <v>5327.1</v>
      </c>
    </row>
    <row r="311" spans="1:25" s="43" customFormat="1" ht="26.25" thickBot="1" x14ac:dyDescent="0.25">
      <c r="A311" s="44"/>
      <c r="B311" s="45" t="s">
        <v>38</v>
      </c>
      <c r="C311" s="46" t="s">
        <v>14</v>
      </c>
      <c r="D311" s="46" t="s">
        <v>14</v>
      </c>
      <c r="E311" s="46" t="s">
        <v>14</v>
      </c>
      <c r="F311" s="46" t="s">
        <v>14</v>
      </c>
      <c r="G311" s="47" t="s">
        <v>14</v>
      </c>
      <c r="H311" s="48">
        <f>SUM(H293:H310)</f>
        <v>46</v>
      </c>
      <c r="I311" s="48">
        <f t="shared" ref="I311:N311" si="87">SUM(I293:I310)</f>
        <v>92860.710000000021</v>
      </c>
      <c r="J311" s="48">
        <f t="shared" si="87"/>
        <v>0</v>
      </c>
      <c r="K311" s="48">
        <f t="shared" si="87"/>
        <v>46</v>
      </c>
      <c r="L311" s="48">
        <f t="shared" si="87"/>
        <v>92860.710000000021</v>
      </c>
      <c r="M311" s="48">
        <f t="shared" si="87"/>
        <v>46574.87000000001</v>
      </c>
      <c r="N311" s="48">
        <f t="shared" si="87"/>
        <v>46285.840000000011</v>
      </c>
      <c r="O311" s="49"/>
      <c r="P311" s="50" t="s">
        <v>14</v>
      </c>
    </row>
    <row r="312" spans="1:25" ht="15" customHeight="1" thickBot="1" x14ac:dyDescent="0.25">
      <c r="A312" s="27" t="s">
        <v>307</v>
      </c>
      <c r="B312" s="4"/>
      <c r="C312" s="4"/>
      <c r="D312" s="4"/>
      <c r="E312" s="4"/>
      <c r="F312" s="4"/>
      <c r="G312" s="4"/>
      <c r="H312" s="4"/>
      <c r="I312" s="4"/>
      <c r="J312" s="4"/>
      <c r="K312" s="4"/>
      <c r="L312" s="4"/>
      <c r="M312" s="4"/>
      <c r="N312" s="4"/>
      <c r="O312" s="4"/>
      <c r="P312" s="5"/>
    </row>
    <row r="313" spans="1:25" ht="25.5" x14ac:dyDescent="0.2">
      <c r="A313" s="6">
        <v>197</v>
      </c>
      <c r="B313" s="28" t="s">
        <v>198</v>
      </c>
      <c r="C313" s="29" t="s">
        <v>41</v>
      </c>
      <c r="D313" s="28" t="s">
        <v>308</v>
      </c>
      <c r="E313" s="28" t="s">
        <v>17</v>
      </c>
      <c r="F313" s="28" t="s">
        <v>17</v>
      </c>
      <c r="G313" s="30" t="s">
        <v>22</v>
      </c>
      <c r="H313" s="9">
        <v>1</v>
      </c>
      <c r="I313" s="11">
        <v>105</v>
      </c>
      <c r="J313" s="9"/>
      <c r="K313" s="9">
        <v>1</v>
      </c>
      <c r="L313" s="11">
        <v>105</v>
      </c>
      <c r="M313" s="19">
        <v>105</v>
      </c>
      <c r="N313" s="19"/>
      <c r="O313" s="31" t="s">
        <v>23</v>
      </c>
      <c r="P313" s="23"/>
      <c r="Q313" s="10">
        <v>1</v>
      </c>
      <c r="R313" s="11">
        <f t="shared" ref="R313:R323" si="88">H313</f>
        <v>1</v>
      </c>
      <c r="S313" s="9">
        <f t="shared" ref="S313:S323" si="89">I313</f>
        <v>105</v>
      </c>
      <c r="T313" s="8">
        <f t="shared" ref="T313:T323" si="90">K313</f>
        <v>1</v>
      </c>
      <c r="U313" s="9">
        <f t="shared" ref="U313:U323" si="91">L313</f>
        <v>105</v>
      </c>
      <c r="V313" s="9">
        <f t="shared" ref="V313:V323" si="92">M313</f>
        <v>105</v>
      </c>
      <c r="W313" s="9">
        <f t="shared" ref="W313:W323" si="93">N313</f>
        <v>0</v>
      </c>
      <c r="X313" s="9">
        <v>1</v>
      </c>
      <c r="Y313" s="9">
        <v>105</v>
      </c>
    </row>
    <row r="314" spans="1:25" ht="25.5" x14ac:dyDescent="0.2">
      <c r="A314" s="6">
        <v>198</v>
      </c>
      <c r="B314" s="28" t="s">
        <v>43</v>
      </c>
      <c r="C314" s="29" t="s">
        <v>41</v>
      </c>
      <c r="D314" s="28" t="s">
        <v>309</v>
      </c>
      <c r="E314" s="28" t="s">
        <v>17</v>
      </c>
      <c r="F314" s="28" t="s">
        <v>17</v>
      </c>
      <c r="G314" s="30" t="s">
        <v>22</v>
      </c>
      <c r="H314" s="9">
        <v>1</v>
      </c>
      <c r="I314" s="11">
        <v>98</v>
      </c>
      <c r="J314" s="9"/>
      <c r="K314" s="9">
        <v>1</v>
      </c>
      <c r="L314" s="11">
        <v>98</v>
      </c>
      <c r="M314" s="19">
        <v>49</v>
      </c>
      <c r="N314" s="19">
        <v>49</v>
      </c>
      <c r="O314" s="31" t="s">
        <v>23</v>
      </c>
      <c r="P314" s="23"/>
      <c r="Q314" s="10">
        <v>1</v>
      </c>
      <c r="R314" s="11">
        <f t="shared" si="88"/>
        <v>1</v>
      </c>
      <c r="S314" s="9">
        <f t="shared" si="89"/>
        <v>98</v>
      </c>
      <c r="T314" s="8">
        <f t="shared" si="90"/>
        <v>1</v>
      </c>
      <c r="U314" s="9">
        <f t="shared" si="91"/>
        <v>98</v>
      </c>
      <c r="V314" s="9">
        <f t="shared" si="92"/>
        <v>49</v>
      </c>
      <c r="W314" s="9">
        <f t="shared" si="93"/>
        <v>49</v>
      </c>
      <c r="X314" s="9">
        <v>1</v>
      </c>
      <c r="Y314" s="9">
        <v>98</v>
      </c>
    </row>
    <row r="315" spans="1:25" ht="25.5" x14ac:dyDescent="0.2">
      <c r="A315" s="6">
        <v>199</v>
      </c>
      <c r="B315" s="28" t="s">
        <v>310</v>
      </c>
      <c r="C315" s="29" t="s">
        <v>41</v>
      </c>
      <c r="D315" s="28" t="s">
        <v>311</v>
      </c>
      <c r="E315" s="28" t="s">
        <v>17</v>
      </c>
      <c r="F315" s="28" t="s">
        <v>17</v>
      </c>
      <c r="G315" s="30" t="s">
        <v>34</v>
      </c>
      <c r="H315" s="9">
        <v>1</v>
      </c>
      <c r="I315" s="11">
        <v>14</v>
      </c>
      <c r="J315" s="9"/>
      <c r="K315" s="9">
        <v>1</v>
      </c>
      <c r="L315" s="11">
        <v>14</v>
      </c>
      <c r="M315" s="19">
        <v>14</v>
      </c>
      <c r="N315" s="19"/>
      <c r="O315" s="31" t="s">
        <v>23</v>
      </c>
      <c r="P315" s="23"/>
      <c r="Q315" s="10">
        <v>1</v>
      </c>
      <c r="R315" s="11">
        <f t="shared" si="88"/>
        <v>1</v>
      </c>
      <c r="S315" s="9">
        <f t="shared" si="89"/>
        <v>14</v>
      </c>
      <c r="T315" s="8">
        <f t="shared" si="90"/>
        <v>1</v>
      </c>
      <c r="U315" s="9">
        <f t="shared" si="91"/>
        <v>14</v>
      </c>
      <c r="V315" s="9">
        <f t="shared" si="92"/>
        <v>14</v>
      </c>
      <c r="W315" s="9">
        <f t="shared" si="93"/>
        <v>0</v>
      </c>
      <c r="X315" s="9">
        <v>1</v>
      </c>
      <c r="Y315" s="9">
        <v>14</v>
      </c>
    </row>
    <row r="316" spans="1:25" ht="25.5" x14ac:dyDescent="0.2">
      <c r="A316" s="6">
        <v>200</v>
      </c>
      <c r="B316" s="28" t="s">
        <v>115</v>
      </c>
      <c r="C316" s="29" t="s">
        <v>41</v>
      </c>
      <c r="D316" s="28" t="s">
        <v>312</v>
      </c>
      <c r="E316" s="28" t="s">
        <v>17</v>
      </c>
      <c r="F316" s="28" t="s">
        <v>17</v>
      </c>
      <c r="G316" s="30" t="s">
        <v>22</v>
      </c>
      <c r="H316" s="9">
        <v>1</v>
      </c>
      <c r="I316" s="11">
        <v>29</v>
      </c>
      <c r="J316" s="9"/>
      <c r="K316" s="9">
        <v>1</v>
      </c>
      <c r="L316" s="11">
        <v>29</v>
      </c>
      <c r="M316" s="19">
        <v>29</v>
      </c>
      <c r="N316" s="19"/>
      <c r="O316" s="31" t="s">
        <v>23</v>
      </c>
      <c r="P316" s="23"/>
      <c r="Q316" s="10">
        <v>1</v>
      </c>
      <c r="R316" s="11">
        <f t="shared" si="88"/>
        <v>1</v>
      </c>
      <c r="S316" s="9">
        <f t="shared" si="89"/>
        <v>29</v>
      </c>
      <c r="T316" s="8">
        <f t="shared" si="90"/>
        <v>1</v>
      </c>
      <c r="U316" s="9">
        <f t="shared" si="91"/>
        <v>29</v>
      </c>
      <c r="V316" s="9">
        <f t="shared" si="92"/>
        <v>29</v>
      </c>
      <c r="W316" s="9">
        <f t="shared" si="93"/>
        <v>0</v>
      </c>
      <c r="X316" s="9">
        <v>1</v>
      </c>
      <c r="Y316" s="9">
        <v>29</v>
      </c>
    </row>
    <row r="317" spans="1:25" ht="25.5" x14ac:dyDescent="0.2">
      <c r="A317" s="6">
        <v>201</v>
      </c>
      <c r="B317" s="28" t="s">
        <v>313</v>
      </c>
      <c r="C317" s="29" t="s">
        <v>41</v>
      </c>
      <c r="D317" s="28" t="s">
        <v>314</v>
      </c>
      <c r="E317" s="28" t="s">
        <v>17</v>
      </c>
      <c r="F317" s="28" t="s">
        <v>17</v>
      </c>
      <c r="G317" s="30" t="s">
        <v>34</v>
      </c>
      <c r="H317" s="9">
        <v>1</v>
      </c>
      <c r="I317" s="11">
        <v>42</v>
      </c>
      <c r="J317" s="9"/>
      <c r="K317" s="9">
        <v>1</v>
      </c>
      <c r="L317" s="11">
        <v>42</v>
      </c>
      <c r="M317" s="19">
        <v>42</v>
      </c>
      <c r="N317" s="19"/>
      <c r="O317" s="31" t="s">
        <v>23</v>
      </c>
      <c r="P317" s="23"/>
      <c r="Q317" s="10">
        <v>1</v>
      </c>
      <c r="R317" s="11">
        <f t="shared" si="88"/>
        <v>1</v>
      </c>
      <c r="S317" s="9">
        <f t="shared" si="89"/>
        <v>42</v>
      </c>
      <c r="T317" s="8">
        <f t="shared" si="90"/>
        <v>1</v>
      </c>
      <c r="U317" s="9">
        <f t="shared" si="91"/>
        <v>42</v>
      </c>
      <c r="V317" s="9">
        <f t="shared" si="92"/>
        <v>42</v>
      </c>
      <c r="W317" s="9">
        <f t="shared" si="93"/>
        <v>0</v>
      </c>
      <c r="X317" s="9">
        <v>1</v>
      </c>
      <c r="Y317" s="9">
        <v>42</v>
      </c>
    </row>
    <row r="318" spans="1:25" ht="25.5" x14ac:dyDescent="0.2">
      <c r="A318" s="6">
        <v>202</v>
      </c>
      <c r="B318" s="28" t="s">
        <v>315</v>
      </c>
      <c r="C318" s="29" t="s">
        <v>41</v>
      </c>
      <c r="D318" s="28" t="s">
        <v>316</v>
      </c>
      <c r="E318" s="28" t="s">
        <v>17</v>
      </c>
      <c r="F318" s="28" t="s">
        <v>17</v>
      </c>
      <c r="G318" s="30" t="s">
        <v>34</v>
      </c>
      <c r="H318" s="135">
        <v>3</v>
      </c>
      <c r="I318" s="137">
        <v>126</v>
      </c>
      <c r="J318" s="9"/>
      <c r="K318" s="135">
        <v>3</v>
      </c>
      <c r="L318" s="137">
        <v>126</v>
      </c>
      <c r="M318" s="19">
        <v>58</v>
      </c>
      <c r="N318" s="19"/>
      <c r="O318" s="31" t="s">
        <v>23</v>
      </c>
      <c r="P318" s="23"/>
      <c r="Q318" s="10">
        <v>1</v>
      </c>
      <c r="R318" s="11">
        <f t="shared" si="88"/>
        <v>3</v>
      </c>
      <c r="S318" s="9">
        <f t="shared" si="89"/>
        <v>126</v>
      </c>
      <c r="T318" s="8">
        <f t="shared" si="90"/>
        <v>3</v>
      </c>
      <c r="U318" s="9">
        <f t="shared" si="91"/>
        <v>126</v>
      </c>
      <c r="V318" s="9">
        <f t="shared" si="92"/>
        <v>58</v>
      </c>
      <c r="W318" s="9">
        <f t="shared" si="93"/>
        <v>0</v>
      </c>
      <c r="X318" s="9">
        <v>1</v>
      </c>
      <c r="Y318" s="9">
        <v>42</v>
      </c>
    </row>
    <row r="319" spans="1:25" ht="25.5" x14ac:dyDescent="0.2">
      <c r="A319" s="6">
        <v>203</v>
      </c>
      <c r="B319" s="28" t="s">
        <v>315</v>
      </c>
      <c r="C319" s="29" t="s">
        <v>41</v>
      </c>
      <c r="D319" s="28" t="s">
        <v>317</v>
      </c>
      <c r="E319" s="28" t="s">
        <v>17</v>
      </c>
      <c r="F319" s="28" t="s">
        <v>17</v>
      </c>
      <c r="G319" s="30" t="s">
        <v>34</v>
      </c>
      <c r="H319" s="136"/>
      <c r="I319" s="136"/>
      <c r="J319" s="9"/>
      <c r="K319" s="136"/>
      <c r="L319" s="136"/>
      <c r="M319" s="19">
        <v>68</v>
      </c>
      <c r="N319" s="19"/>
      <c r="O319" s="31" t="s">
        <v>23</v>
      </c>
      <c r="P319" s="23"/>
      <c r="Q319" s="10">
        <v>1</v>
      </c>
      <c r="R319" s="11">
        <f t="shared" si="88"/>
        <v>0</v>
      </c>
      <c r="S319" s="9">
        <f t="shared" si="89"/>
        <v>0</v>
      </c>
      <c r="T319" s="8">
        <f t="shared" si="90"/>
        <v>0</v>
      </c>
      <c r="U319" s="9">
        <f t="shared" si="91"/>
        <v>0</v>
      </c>
      <c r="V319" s="9">
        <f t="shared" si="92"/>
        <v>68</v>
      </c>
      <c r="W319" s="9">
        <f t="shared" si="93"/>
        <v>0</v>
      </c>
      <c r="X319" s="9">
        <v>2</v>
      </c>
      <c r="Y319" s="9">
        <v>84</v>
      </c>
    </row>
    <row r="320" spans="1:25" ht="25.5" x14ac:dyDescent="0.2">
      <c r="A320" s="6">
        <v>204</v>
      </c>
      <c r="B320" s="28" t="s">
        <v>318</v>
      </c>
      <c r="C320" s="29" t="s">
        <v>41</v>
      </c>
      <c r="D320" s="28" t="s">
        <v>319</v>
      </c>
      <c r="E320" s="28" t="s">
        <v>17</v>
      </c>
      <c r="F320" s="28" t="s">
        <v>17</v>
      </c>
      <c r="G320" s="30" t="s">
        <v>22</v>
      </c>
      <c r="H320" s="9">
        <v>2</v>
      </c>
      <c r="I320" s="11">
        <v>186</v>
      </c>
      <c r="J320" s="9"/>
      <c r="K320" s="9">
        <v>2</v>
      </c>
      <c r="L320" s="11">
        <v>186</v>
      </c>
      <c r="M320" s="19">
        <v>186</v>
      </c>
      <c r="N320" s="19"/>
      <c r="O320" s="31" t="s">
        <v>23</v>
      </c>
      <c r="P320" s="23"/>
      <c r="Q320" s="10">
        <v>1</v>
      </c>
      <c r="R320" s="11">
        <f t="shared" si="88"/>
        <v>2</v>
      </c>
      <c r="S320" s="9">
        <f t="shared" si="89"/>
        <v>186</v>
      </c>
      <c r="T320" s="8">
        <f t="shared" si="90"/>
        <v>2</v>
      </c>
      <c r="U320" s="9">
        <f t="shared" si="91"/>
        <v>186</v>
      </c>
      <c r="V320" s="9">
        <f t="shared" si="92"/>
        <v>186</v>
      </c>
      <c r="W320" s="9">
        <f t="shared" si="93"/>
        <v>0</v>
      </c>
      <c r="X320" s="9">
        <v>2</v>
      </c>
      <c r="Y320" s="9">
        <v>186</v>
      </c>
    </row>
    <row r="321" spans="1:25" ht="25.5" x14ac:dyDescent="0.2">
      <c r="A321" s="6">
        <v>205</v>
      </c>
      <c r="B321" s="28" t="s">
        <v>320</v>
      </c>
      <c r="C321" s="29" t="s">
        <v>41</v>
      </c>
      <c r="D321" s="28" t="s">
        <v>321</v>
      </c>
      <c r="E321" s="28" t="s">
        <v>17</v>
      </c>
      <c r="F321" s="28" t="s">
        <v>17</v>
      </c>
      <c r="G321" s="30" t="s">
        <v>22</v>
      </c>
      <c r="H321" s="9">
        <v>9</v>
      </c>
      <c r="I321" s="11">
        <v>72</v>
      </c>
      <c r="J321" s="9"/>
      <c r="K321" s="9">
        <v>9</v>
      </c>
      <c r="L321" s="11">
        <v>72</v>
      </c>
      <c r="M321" s="19">
        <v>72</v>
      </c>
      <c r="N321" s="19"/>
      <c r="O321" s="31" t="s">
        <v>23</v>
      </c>
      <c r="P321" s="23"/>
      <c r="Q321" s="10">
        <v>1</v>
      </c>
      <c r="R321" s="11">
        <f t="shared" si="88"/>
        <v>9</v>
      </c>
      <c r="S321" s="9">
        <f t="shared" si="89"/>
        <v>72</v>
      </c>
      <c r="T321" s="8">
        <f t="shared" si="90"/>
        <v>9</v>
      </c>
      <c r="U321" s="9">
        <f t="shared" si="91"/>
        <v>72</v>
      </c>
      <c r="V321" s="9">
        <f t="shared" si="92"/>
        <v>72</v>
      </c>
      <c r="W321" s="9">
        <f t="shared" si="93"/>
        <v>0</v>
      </c>
      <c r="X321" s="9">
        <v>9</v>
      </c>
      <c r="Y321" s="9">
        <v>72</v>
      </c>
    </row>
    <row r="322" spans="1:25" ht="25.5" x14ac:dyDescent="0.2">
      <c r="A322" s="6">
        <v>206</v>
      </c>
      <c r="B322" s="28" t="s">
        <v>322</v>
      </c>
      <c r="C322" s="29" t="s">
        <v>41</v>
      </c>
      <c r="D322" s="28" t="s">
        <v>323</v>
      </c>
      <c r="E322" s="28" t="s">
        <v>17</v>
      </c>
      <c r="F322" s="28" t="s">
        <v>17</v>
      </c>
      <c r="G322" s="30" t="s">
        <v>22</v>
      </c>
      <c r="H322" s="9">
        <v>1</v>
      </c>
      <c r="I322" s="11">
        <v>42</v>
      </c>
      <c r="J322" s="9"/>
      <c r="K322" s="9">
        <v>1</v>
      </c>
      <c r="L322" s="11">
        <v>42</v>
      </c>
      <c r="M322" s="19">
        <v>42</v>
      </c>
      <c r="N322" s="19"/>
      <c r="O322" s="31" t="s">
        <v>23</v>
      </c>
      <c r="P322" s="23"/>
      <c r="Q322" s="10">
        <v>1</v>
      </c>
      <c r="R322" s="11">
        <f t="shared" si="88"/>
        <v>1</v>
      </c>
      <c r="S322" s="9">
        <f t="shared" si="89"/>
        <v>42</v>
      </c>
      <c r="T322" s="8">
        <f t="shared" si="90"/>
        <v>1</v>
      </c>
      <c r="U322" s="9">
        <f t="shared" si="91"/>
        <v>42</v>
      </c>
      <c r="V322" s="9">
        <f t="shared" si="92"/>
        <v>42</v>
      </c>
      <c r="W322" s="9">
        <f t="shared" si="93"/>
        <v>0</v>
      </c>
      <c r="X322" s="9">
        <v>1</v>
      </c>
      <c r="Y322" s="9">
        <v>42</v>
      </c>
    </row>
    <row r="323" spans="1:25" ht="25.5" x14ac:dyDescent="0.2">
      <c r="A323" s="6">
        <v>207</v>
      </c>
      <c r="B323" s="28" t="s">
        <v>324</v>
      </c>
      <c r="C323" s="29" t="s">
        <v>41</v>
      </c>
      <c r="D323" s="28" t="s">
        <v>325</v>
      </c>
      <c r="E323" s="28" t="s">
        <v>17</v>
      </c>
      <c r="F323" s="28" t="s">
        <v>17</v>
      </c>
      <c r="G323" s="30" t="s">
        <v>22</v>
      </c>
      <c r="H323" s="9">
        <v>2</v>
      </c>
      <c r="I323" s="11">
        <v>480</v>
      </c>
      <c r="J323" s="9"/>
      <c r="K323" s="9">
        <v>2</v>
      </c>
      <c r="L323" s="11">
        <v>480</v>
      </c>
      <c r="M323" s="19">
        <v>480</v>
      </c>
      <c r="N323" s="19"/>
      <c r="O323" s="31" t="s">
        <v>23</v>
      </c>
      <c r="P323" s="23"/>
      <c r="Q323" s="10">
        <v>1</v>
      </c>
      <c r="R323" s="11">
        <f t="shared" si="88"/>
        <v>2</v>
      </c>
      <c r="S323" s="9">
        <f t="shared" si="89"/>
        <v>480</v>
      </c>
      <c r="T323" s="8">
        <f t="shared" si="90"/>
        <v>2</v>
      </c>
      <c r="U323" s="9">
        <f t="shared" si="91"/>
        <v>480</v>
      </c>
      <c r="V323" s="9">
        <f t="shared" si="92"/>
        <v>480</v>
      </c>
      <c r="W323" s="9">
        <f t="shared" si="93"/>
        <v>0</v>
      </c>
      <c r="X323" s="9">
        <v>2</v>
      </c>
      <c r="Y323" s="9">
        <v>480</v>
      </c>
    </row>
    <row r="324" spans="1:25" ht="25.5" x14ac:dyDescent="0.2">
      <c r="A324" s="6">
        <v>208</v>
      </c>
      <c r="B324" s="28" t="s">
        <v>550</v>
      </c>
      <c r="C324" s="29" t="s">
        <v>520</v>
      </c>
      <c r="D324" s="28" t="s">
        <v>551</v>
      </c>
      <c r="E324" s="28" t="s">
        <v>17</v>
      </c>
      <c r="F324" s="28" t="s">
        <v>17</v>
      </c>
      <c r="G324" s="30" t="s">
        <v>34</v>
      </c>
      <c r="H324" s="9">
        <v>3</v>
      </c>
      <c r="I324" s="11">
        <v>17700</v>
      </c>
      <c r="J324" s="9"/>
      <c r="K324" s="9">
        <v>3</v>
      </c>
      <c r="L324" s="11">
        <v>17700</v>
      </c>
      <c r="M324" s="19">
        <v>8850</v>
      </c>
      <c r="N324" s="19">
        <v>8850</v>
      </c>
      <c r="O324" s="31" t="s">
        <v>23</v>
      </c>
      <c r="P324" s="23"/>
      <c r="Q324" s="10">
        <v>1</v>
      </c>
      <c r="R324" s="11">
        <f t="shared" ref="R324:R350" si="94">H324</f>
        <v>3</v>
      </c>
      <c r="S324" s="9">
        <f t="shared" ref="S324:S350" si="95">I324</f>
        <v>17700</v>
      </c>
      <c r="T324" s="8">
        <f t="shared" ref="T324:T350" si="96">K324</f>
        <v>3</v>
      </c>
      <c r="U324" s="9">
        <f t="shared" ref="U324:U350" si="97">L324</f>
        <v>17700</v>
      </c>
      <c r="V324" s="9">
        <f t="shared" ref="V324:V350" si="98">M324</f>
        <v>8850</v>
      </c>
      <c r="W324" s="9">
        <f t="shared" ref="W324:W350" si="99">N324</f>
        <v>8850</v>
      </c>
      <c r="X324" s="9">
        <v>3</v>
      </c>
      <c r="Y324" s="9">
        <v>17700</v>
      </c>
    </row>
    <row r="325" spans="1:25" ht="25.5" x14ac:dyDescent="0.2">
      <c r="A325" s="6">
        <v>209</v>
      </c>
      <c r="B325" s="28" t="s">
        <v>552</v>
      </c>
      <c r="C325" s="29" t="s">
        <v>520</v>
      </c>
      <c r="D325" s="28" t="s">
        <v>553</v>
      </c>
      <c r="E325" s="28" t="s">
        <v>17</v>
      </c>
      <c r="F325" s="28" t="s">
        <v>17</v>
      </c>
      <c r="G325" s="30" t="s">
        <v>22</v>
      </c>
      <c r="H325" s="9">
        <v>2</v>
      </c>
      <c r="I325" s="11">
        <v>1600</v>
      </c>
      <c r="J325" s="9"/>
      <c r="K325" s="9">
        <v>2</v>
      </c>
      <c r="L325" s="11">
        <v>1600</v>
      </c>
      <c r="M325" s="19">
        <v>800</v>
      </c>
      <c r="N325" s="19">
        <v>800</v>
      </c>
      <c r="O325" s="31" t="s">
        <v>23</v>
      </c>
      <c r="P325" s="23"/>
      <c r="Q325" s="10">
        <v>1</v>
      </c>
      <c r="R325" s="11">
        <f t="shared" si="94"/>
        <v>2</v>
      </c>
      <c r="S325" s="9">
        <f t="shared" si="95"/>
        <v>1600</v>
      </c>
      <c r="T325" s="8">
        <f t="shared" si="96"/>
        <v>2</v>
      </c>
      <c r="U325" s="9">
        <f t="shared" si="97"/>
        <v>1600</v>
      </c>
      <c r="V325" s="9">
        <f t="shared" si="98"/>
        <v>800</v>
      </c>
      <c r="W325" s="9">
        <f t="shared" si="99"/>
        <v>800</v>
      </c>
      <c r="X325" s="9">
        <v>2</v>
      </c>
      <c r="Y325" s="9">
        <v>1600</v>
      </c>
    </row>
    <row r="326" spans="1:25" ht="25.5" x14ac:dyDescent="0.2">
      <c r="A326" s="6">
        <v>210</v>
      </c>
      <c r="B326" s="28" t="s">
        <v>554</v>
      </c>
      <c r="C326" s="29" t="s">
        <v>520</v>
      </c>
      <c r="D326" s="28" t="s">
        <v>555</v>
      </c>
      <c r="E326" s="28" t="s">
        <v>17</v>
      </c>
      <c r="F326" s="28" t="s">
        <v>17</v>
      </c>
      <c r="G326" s="30" t="s">
        <v>34</v>
      </c>
      <c r="H326" s="9">
        <v>1</v>
      </c>
      <c r="I326" s="11">
        <v>3660</v>
      </c>
      <c r="J326" s="9"/>
      <c r="K326" s="9">
        <v>1</v>
      </c>
      <c r="L326" s="11">
        <v>3660</v>
      </c>
      <c r="M326" s="19">
        <v>1830</v>
      </c>
      <c r="N326" s="19">
        <v>1830</v>
      </c>
      <c r="O326" s="31" t="s">
        <v>23</v>
      </c>
      <c r="P326" s="23"/>
      <c r="Q326" s="10">
        <v>1</v>
      </c>
      <c r="R326" s="11">
        <f t="shared" si="94"/>
        <v>1</v>
      </c>
      <c r="S326" s="9">
        <f t="shared" si="95"/>
        <v>3660</v>
      </c>
      <c r="T326" s="8">
        <f t="shared" si="96"/>
        <v>1</v>
      </c>
      <c r="U326" s="9">
        <f t="shared" si="97"/>
        <v>3660</v>
      </c>
      <c r="V326" s="9">
        <f t="shared" si="98"/>
        <v>1830</v>
      </c>
      <c r="W326" s="9">
        <f t="shared" si="99"/>
        <v>1830</v>
      </c>
      <c r="X326" s="9">
        <v>1</v>
      </c>
      <c r="Y326" s="9">
        <v>3660</v>
      </c>
    </row>
    <row r="327" spans="1:25" ht="25.5" x14ac:dyDescent="0.2">
      <c r="A327" s="6">
        <v>211</v>
      </c>
      <c r="B327" s="28" t="s">
        <v>556</v>
      </c>
      <c r="C327" s="29" t="s">
        <v>520</v>
      </c>
      <c r="D327" s="28" t="s">
        <v>557</v>
      </c>
      <c r="E327" s="28" t="s">
        <v>17</v>
      </c>
      <c r="F327" s="28" t="s">
        <v>17</v>
      </c>
      <c r="G327" s="30" t="s">
        <v>34</v>
      </c>
      <c r="H327" s="9">
        <v>1</v>
      </c>
      <c r="I327" s="11">
        <v>1113</v>
      </c>
      <c r="J327" s="9"/>
      <c r="K327" s="9">
        <v>1</v>
      </c>
      <c r="L327" s="11">
        <v>1113</v>
      </c>
      <c r="M327" s="19">
        <v>556.5</v>
      </c>
      <c r="N327" s="19">
        <v>556.5</v>
      </c>
      <c r="O327" s="31" t="s">
        <v>23</v>
      </c>
      <c r="P327" s="23"/>
      <c r="Q327" s="10">
        <v>1</v>
      </c>
      <c r="R327" s="11">
        <f t="shared" si="94"/>
        <v>1</v>
      </c>
      <c r="S327" s="9">
        <f t="shared" si="95"/>
        <v>1113</v>
      </c>
      <c r="T327" s="8">
        <f t="shared" si="96"/>
        <v>1</v>
      </c>
      <c r="U327" s="9">
        <f t="shared" si="97"/>
        <v>1113</v>
      </c>
      <c r="V327" s="9">
        <f t="shared" si="98"/>
        <v>556.5</v>
      </c>
      <c r="W327" s="9">
        <f t="shared" si="99"/>
        <v>556.5</v>
      </c>
      <c r="X327" s="9">
        <v>1</v>
      </c>
      <c r="Y327" s="9">
        <v>1113</v>
      </c>
    </row>
    <row r="328" spans="1:25" ht="25.5" x14ac:dyDescent="0.2">
      <c r="A328" s="6">
        <v>212</v>
      </c>
      <c r="B328" s="28" t="s">
        <v>558</v>
      </c>
      <c r="C328" s="29" t="s">
        <v>520</v>
      </c>
      <c r="D328" s="28" t="s">
        <v>559</v>
      </c>
      <c r="E328" s="28" t="s">
        <v>17</v>
      </c>
      <c r="F328" s="28" t="s">
        <v>17</v>
      </c>
      <c r="G328" s="30" t="s">
        <v>34</v>
      </c>
      <c r="H328" s="9">
        <v>1</v>
      </c>
      <c r="I328" s="11">
        <v>840</v>
      </c>
      <c r="J328" s="9"/>
      <c r="K328" s="9">
        <v>1</v>
      </c>
      <c r="L328" s="11">
        <v>840</v>
      </c>
      <c r="M328" s="19">
        <v>420</v>
      </c>
      <c r="N328" s="19">
        <v>420</v>
      </c>
      <c r="O328" s="31" t="s">
        <v>23</v>
      </c>
      <c r="P328" s="23"/>
      <c r="Q328" s="10">
        <v>1</v>
      </c>
      <c r="R328" s="11">
        <f t="shared" si="94"/>
        <v>1</v>
      </c>
      <c r="S328" s="9">
        <f t="shared" si="95"/>
        <v>840</v>
      </c>
      <c r="T328" s="8">
        <f t="shared" si="96"/>
        <v>1</v>
      </c>
      <c r="U328" s="9">
        <f t="shared" si="97"/>
        <v>840</v>
      </c>
      <c r="V328" s="9">
        <f t="shared" si="98"/>
        <v>420</v>
      </c>
      <c r="W328" s="9">
        <f t="shared" si="99"/>
        <v>420</v>
      </c>
      <c r="X328" s="9">
        <v>1</v>
      </c>
      <c r="Y328" s="9">
        <v>840</v>
      </c>
    </row>
    <row r="329" spans="1:25" ht="25.5" x14ac:dyDescent="0.2">
      <c r="A329" s="6">
        <v>213</v>
      </c>
      <c r="B329" s="28" t="s">
        <v>560</v>
      </c>
      <c r="C329" s="29" t="s">
        <v>520</v>
      </c>
      <c r="D329" s="28" t="s">
        <v>561</v>
      </c>
      <c r="E329" s="28" t="s">
        <v>17</v>
      </c>
      <c r="F329" s="28" t="s">
        <v>17</v>
      </c>
      <c r="G329" s="30" t="s">
        <v>22</v>
      </c>
      <c r="H329" s="9">
        <v>1</v>
      </c>
      <c r="I329" s="11">
        <v>458</v>
      </c>
      <c r="J329" s="9"/>
      <c r="K329" s="9">
        <v>1</v>
      </c>
      <c r="L329" s="11">
        <v>458</v>
      </c>
      <c r="M329" s="19">
        <v>229</v>
      </c>
      <c r="N329" s="19">
        <v>229</v>
      </c>
      <c r="O329" s="31" t="s">
        <v>23</v>
      </c>
      <c r="P329" s="23"/>
      <c r="Q329" s="10">
        <v>1</v>
      </c>
      <c r="R329" s="11">
        <f t="shared" si="94"/>
        <v>1</v>
      </c>
      <c r="S329" s="9">
        <f t="shared" si="95"/>
        <v>458</v>
      </c>
      <c r="T329" s="8">
        <f t="shared" si="96"/>
        <v>1</v>
      </c>
      <c r="U329" s="9">
        <f t="shared" si="97"/>
        <v>458</v>
      </c>
      <c r="V329" s="9">
        <f t="shared" si="98"/>
        <v>229</v>
      </c>
      <c r="W329" s="9">
        <f t="shared" si="99"/>
        <v>229</v>
      </c>
      <c r="X329" s="9">
        <v>1</v>
      </c>
      <c r="Y329" s="9">
        <v>458</v>
      </c>
    </row>
    <row r="330" spans="1:25" ht="25.5" x14ac:dyDescent="0.2">
      <c r="A330" s="6">
        <v>214</v>
      </c>
      <c r="B330" s="28" t="s">
        <v>562</v>
      </c>
      <c r="C330" s="29" t="s">
        <v>520</v>
      </c>
      <c r="D330" s="28" t="s">
        <v>563</v>
      </c>
      <c r="E330" s="28" t="s">
        <v>17</v>
      </c>
      <c r="F330" s="28" t="s">
        <v>17</v>
      </c>
      <c r="G330" s="30" t="s">
        <v>34</v>
      </c>
      <c r="H330" s="9">
        <v>3</v>
      </c>
      <c r="I330" s="11">
        <v>5610</v>
      </c>
      <c r="J330" s="9"/>
      <c r="K330" s="9">
        <v>3</v>
      </c>
      <c r="L330" s="11">
        <v>5610</v>
      </c>
      <c r="M330" s="19">
        <v>2805</v>
      </c>
      <c r="N330" s="19">
        <v>2805</v>
      </c>
      <c r="O330" s="31" t="s">
        <v>23</v>
      </c>
      <c r="P330" s="23"/>
      <c r="Q330" s="10">
        <v>1</v>
      </c>
      <c r="R330" s="11">
        <f t="shared" si="94"/>
        <v>3</v>
      </c>
      <c r="S330" s="9">
        <f t="shared" si="95"/>
        <v>5610</v>
      </c>
      <c r="T330" s="8">
        <f t="shared" si="96"/>
        <v>3</v>
      </c>
      <c r="U330" s="9">
        <f t="shared" si="97"/>
        <v>5610</v>
      </c>
      <c r="V330" s="9">
        <f t="shared" si="98"/>
        <v>2805</v>
      </c>
      <c r="W330" s="9">
        <f t="shared" si="99"/>
        <v>2805</v>
      </c>
      <c r="X330" s="9">
        <v>3</v>
      </c>
      <c r="Y330" s="9">
        <v>5610</v>
      </c>
    </row>
    <row r="331" spans="1:25" ht="25.5" x14ac:dyDescent="0.2">
      <c r="A331" s="6">
        <v>215</v>
      </c>
      <c r="B331" s="28" t="s">
        <v>564</v>
      </c>
      <c r="C331" s="29" t="s">
        <v>520</v>
      </c>
      <c r="D331" s="28" t="s">
        <v>565</v>
      </c>
      <c r="E331" s="28" t="s">
        <v>17</v>
      </c>
      <c r="F331" s="28" t="s">
        <v>17</v>
      </c>
      <c r="G331" s="30" t="s">
        <v>34</v>
      </c>
      <c r="H331" s="9">
        <v>1</v>
      </c>
      <c r="I331" s="11">
        <v>3300</v>
      </c>
      <c r="J331" s="9"/>
      <c r="K331" s="9">
        <v>1</v>
      </c>
      <c r="L331" s="11">
        <v>3300</v>
      </c>
      <c r="M331" s="19">
        <v>1650</v>
      </c>
      <c r="N331" s="19">
        <v>1650</v>
      </c>
      <c r="O331" s="31" t="s">
        <v>23</v>
      </c>
      <c r="P331" s="23"/>
      <c r="Q331" s="10">
        <v>1</v>
      </c>
      <c r="R331" s="11">
        <f t="shared" si="94"/>
        <v>1</v>
      </c>
      <c r="S331" s="9">
        <f t="shared" si="95"/>
        <v>3300</v>
      </c>
      <c r="T331" s="8">
        <f t="shared" si="96"/>
        <v>1</v>
      </c>
      <c r="U331" s="9">
        <f t="shared" si="97"/>
        <v>3300</v>
      </c>
      <c r="V331" s="9">
        <f t="shared" si="98"/>
        <v>1650</v>
      </c>
      <c r="W331" s="9">
        <f t="shared" si="99"/>
        <v>1650</v>
      </c>
      <c r="X331" s="9">
        <v>1</v>
      </c>
      <c r="Y331" s="9">
        <v>3300</v>
      </c>
    </row>
    <row r="332" spans="1:25" ht="25.5" x14ac:dyDescent="0.2">
      <c r="A332" s="6">
        <v>216</v>
      </c>
      <c r="B332" s="28" t="s">
        <v>566</v>
      </c>
      <c r="C332" s="29" t="s">
        <v>520</v>
      </c>
      <c r="D332" s="28" t="s">
        <v>567</v>
      </c>
      <c r="E332" s="28" t="s">
        <v>17</v>
      </c>
      <c r="F332" s="28" t="s">
        <v>17</v>
      </c>
      <c r="G332" s="30" t="s">
        <v>22</v>
      </c>
      <c r="H332" s="9">
        <v>3</v>
      </c>
      <c r="I332" s="11">
        <v>1500</v>
      </c>
      <c r="J332" s="9"/>
      <c r="K332" s="9">
        <v>3</v>
      </c>
      <c r="L332" s="11">
        <v>1500</v>
      </c>
      <c r="M332" s="19">
        <v>750</v>
      </c>
      <c r="N332" s="19">
        <v>750</v>
      </c>
      <c r="O332" s="31" t="s">
        <v>23</v>
      </c>
      <c r="P332" s="23"/>
      <c r="Q332" s="10">
        <v>1</v>
      </c>
      <c r="R332" s="11">
        <f t="shared" si="94"/>
        <v>3</v>
      </c>
      <c r="S332" s="9">
        <f t="shared" si="95"/>
        <v>1500</v>
      </c>
      <c r="T332" s="8">
        <f t="shared" si="96"/>
        <v>3</v>
      </c>
      <c r="U332" s="9">
        <f t="shared" si="97"/>
        <v>1500</v>
      </c>
      <c r="V332" s="9">
        <f t="shared" si="98"/>
        <v>750</v>
      </c>
      <c r="W332" s="9">
        <f t="shared" si="99"/>
        <v>750</v>
      </c>
      <c r="X332" s="9">
        <v>3</v>
      </c>
      <c r="Y332" s="9">
        <v>1500</v>
      </c>
    </row>
    <row r="333" spans="1:25" ht="25.5" x14ac:dyDescent="0.2">
      <c r="A333" s="6">
        <v>217</v>
      </c>
      <c r="B333" s="28" t="s">
        <v>568</v>
      </c>
      <c r="C333" s="29" t="s">
        <v>520</v>
      </c>
      <c r="D333" s="28" t="s">
        <v>569</v>
      </c>
      <c r="E333" s="28" t="s">
        <v>17</v>
      </c>
      <c r="F333" s="28" t="s">
        <v>17</v>
      </c>
      <c r="G333" s="30" t="s">
        <v>34</v>
      </c>
      <c r="H333" s="9">
        <v>4</v>
      </c>
      <c r="I333" s="11">
        <v>10400</v>
      </c>
      <c r="J333" s="9"/>
      <c r="K333" s="9">
        <v>4</v>
      </c>
      <c r="L333" s="11">
        <v>10400</v>
      </c>
      <c r="M333" s="19">
        <v>5200</v>
      </c>
      <c r="N333" s="19">
        <v>5200</v>
      </c>
      <c r="O333" s="31" t="s">
        <v>23</v>
      </c>
      <c r="P333" s="23"/>
      <c r="Q333" s="10">
        <v>1</v>
      </c>
      <c r="R333" s="11">
        <f t="shared" si="94"/>
        <v>4</v>
      </c>
      <c r="S333" s="9">
        <f t="shared" si="95"/>
        <v>10400</v>
      </c>
      <c r="T333" s="8">
        <f t="shared" si="96"/>
        <v>4</v>
      </c>
      <c r="U333" s="9">
        <f t="shared" si="97"/>
        <v>10400</v>
      </c>
      <c r="V333" s="9">
        <f t="shared" si="98"/>
        <v>5200</v>
      </c>
      <c r="W333" s="9">
        <f t="shared" si="99"/>
        <v>5200</v>
      </c>
      <c r="X333" s="9">
        <v>4</v>
      </c>
      <c r="Y333" s="9">
        <v>10400</v>
      </c>
    </row>
    <row r="334" spans="1:25" ht="25.5" x14ac:dyDescent="0.2">
      <c r="A334" s="6">
        <v>218</v>
      </c>
      <c r="B334" s="28" t="s">
        <v>570</v>
      </c>
      <c r="C334" s="29" t="s">
        <v>520</v>
      </c>
      <c r="D334" s="28" t="s">
        <v>571</v>
      </c>
      <c r="E334" s="28" t="s">
        <v>17</v>
      </c>
      <c r="F334" s="28" t="s">
        <v>17</v>
      </c>
      <c r="G334" s="30" t="s">
        <v>22</v>
      </c>
      <c r="H334" s="9">
        <v>4</v>
      </c>
      <c r="I334" s="11">
        <v>7600</v>
      </c>
      <c r="J334" s="9"/>
      <c r="K334" s="9">
        <v>4</v>
      </c>
      <c r="L334" s="11">
        <v>7600</v>
      </c>
      <c r="M334" s="19">
        <v>3800</v>
      </c>
      <c r="N334" s="19">
        <v>3800</v>
      </c>
      <c r="O334" s="31" t="s">
        <v>23</v>
      </c>
      <c r="P334" s="23"/>
      <c r="Q334" s="10">
        <v>1</v>
      </c>
      <c r="R334" s="11">
        <f t="shared" si="94"/>
        <v>4</v>
      </c>
      <c r="S334" s="9">
        <f t="shared" si="95"/>
        <v>7600</v>
      </c>
      <c r="T334" s="8">
        <f t="shared" si="96"/>
        <v>4</v>
      </c>
      <c r="U334" s="9">
        <f t="shared" si="97"/>
        <v>7600</v>
      </c>
      <c r="V334" s="9">
        <f t="shared" si="98"/>
        <v>3800</v>
      </c>
      <c r="W334" s="9">
        <f t="shared" si="99"/>
        <v>3800</v>
      </c>
      <c r="X334" s="9">
        <v>4</v>
      </c>
      <c r="Y334" s="9">
        <v>7600</v>
      </c>
    </row>
    <row r="335" spans="1:25" ht="38.25" x14ac:dyDescent="0.2">
      <c r="A335" s="6">
        <v>219</v>
      </c>
      <c r="B335" s="28" t="s">
        <v>572</v>
      </c>
      <c r="C335" s="29" t="s">
        <v>573</v>
      </c>
      <c r="D335" s="28" t="s">
        <v>17</v>
      </c>
      <c r="E335" s="28" t="s">
        <v>17</v>
      </c>
      <c r="F335" s="28" t="s">
        <v>17</v>
      </c>
      <c r="G335" s="30" t="s">
        <v>22</v>
      </c>
      <c r="H335" s="9">
        <v>2</v>
      </c>
      <c r="I335" s="11">
        <v>1792.5</v>
      </c>
      <c r="J335" s="9"/>
      <c r="K335" s="9">
        <v>2</v>
      </c>
      <c r="L335" s="11">
        <v>1792.5</v>
      </c>
      <c r="M335" s="19"/>
      <c r="N335" s="19"/>
      <c r="O335" s="31" t="s">
        <v>17</v>
      </c>
      <c r="P335" s="23"/>
      <c r="Q335" s="10">
        <v>1</v>
      </c>
      <c r="R335" s="11">
        <f t="shared" si="94"/>
        <v>2</v>
      </c>
      <c r="S335" s="9">
        <f t="shared" si="95"/>
        <v>1792.5</v>
      </c>
      <c r="T335" s="8">
        <f t="shared" si="96"/>
        <v>2</v>
      </c>
      <c r="U335" s="9">
        <f t="shared" si="97"/>
        <v>1792.5</v>
      </c>
      <c r="V335" s="9">
        <f t="shared" si="98"/>
        <v>0</v>
      </c>
      <c r="W335" s="9">
        <f t="shared" si="99"/>
        <v>0</v>
      </c>
      <c r="X335" s="9">
        <v>2</v>
      </c>
      <c r="Y335" s="9">
        <v>1792.5</v>
      </c>
    </row>
    <row r="336" spans="1:25" ht="25.5" x14ac:dyDescent="0.2">
      <c r="A336" s="6">
        <v>220</v>
      </c>
      <c r="B336" s="28" t="s">
        <v>574</v>
      </c>
      <c r="C336" s="29" t="s">
        <v>520</v>
      </c>
      <c r="D336" s="28" t="s">
        <v>575</v>
      </c>
      <c r="E336" s="28" t="s">
        <v>17</v>
      </c>
      <c r="F336" s="28" t="s">
        <v>17</v>
      </c>
      <c r="G336" s="30" t="s">
        <v>34</v>
      </c>
      <c r="H336" s="9">
        <v>1</v>
      </c>
      <c r="I336" s="11">
        <v>5896.67</v>
      </c>
      <c r="J336" s="9"/>
      <c r="K336" s="9">
        <v>1</v>
      </c>
      <c r="L336" s="11">
        <v>5896.67</v>
      </c>
      <c r="M336" s="19">
        <v>2948.34</v>
      </c>
      <c r="N336" s="19">
        <v>2948.33</v>
      </c>
      <c r="O336" s="31" t="s">
        <v>23</v>
      </c>
      <c r="P336" s="23"/>
      <c r="Q336" s="10">
        <v>1</v>
      </c>
      <c r="R336" s="11">
        <f t="shared" si="94"/>
        <v>1</v>
      </c>
      <c r="S336" s="9">
        <f t="shared" si="95"/>
        <v>5896.67</v>
      </c>
      <c r="T336" s="8">
        <f t="shared" si="96"/>
        <v>1</v>
      </c>
      <c r="U336" s="9">
        <f t="shared" si="97"/>
        <v>5896.67</v>
      </c>
      <c r="V336" s="9">
        <f t="shared" si="98"/>
        <v>2948.34</v>
      </c>
      <c r="W336" s="9">
        <f t="shared" si="99"/>
        <v>2948.33</v>
      </c>
      <c r="X336" s="9">
        <v>1</v>
      </c>
      <c r="Y336" s="9">
        <v>5896.67</v>
      </c>
    </row>
    <row r="337" spans="1:25" ht="25.5" x14ac:dyDescent="0.2">
      <c r="A337" s="6">
        <v>221</v>
      </c>
      <c r="B337" s="28" t="s">
        <v>576</v>
      </c>
      <c r="C337" s="29" t="s">
        <v>520</v>
      </c>
      <c r="D337" s="28" t="s">
        <v>577</v>
      </c>
      <c r="E337" s="28" t="s">
        <v>17</v>
      </c>
      <c r="F337" s="28" t="s">
        <v>17</v>
      </c>
      <c r="G337" s="30" t="s">
        <v>22</v>
      </c>
      <c r="H337" s="9">
        <v>6</v>
      </c>
      <c r="I337" s="11">
        <v>11700</v>
      </c>
      <c r="J337" s="9"/>
      <c r="K337" s="9">
        <v>6</v>
      </c>
      <c r="L337" s="11">
        <v>11700</v>
      </c>
      <c r="M337" s="19">
        <v>5850</v>
      </c>
      <c r="N337" s="19">
        <v>5850</v>
      </c>
      <c r="O337" s="31" t="s">
        <v>23</v>
      </c>
      <c r="P337" s="23"/>
      <c r="Q337" s="10">
        <v>1</v>
      </c>
      <c r="R337" s="11">
        <f t="shared" si="94"/>
        <v>6</v>
      </c>
      <c r="S337" s="9">
        <f t="shared" si="95"/>
        <v>11700</v>
      </c>
      <c r="T337" s="8">
        <f t="shared" si="96"/>
        <v>6</v>
      </c>
      <c r="U337" s="9">
        <f t="shared" si="97"/>
        <v>11700</v>
      </c>
      <c r="V337" s="9">
        <f t="shared" si="98"/>
        <v>5850</v>
      </c>
      <c r="W337" s="9">
        <f t="shared" si="99"/>
        <v>5850</v>
      </c>
      <c r="X337" s="9">
        <v>6</v>
      </c>
      <c r="Y337" s="9">
        <v>11700</v>
      </c>
    </row>
    <row r="338" spans="1:25" ht="25.5" x14ac:dyDescent="0.2">
      <c r="A338" s="6">
        <v>222</v>
      </c>
      <c r="B338" s="28" t="s">
        <v>578</v>
      </c>
      <c r="C338" s="29" t="s">
        <v>520</v>
      </c>
      <c r="D338" s="28" t="s">
        <v>579</v>
      </c>
      <c r="E338" s="28" t="s">
        <v>17</v>
      </c>
      <c r="F338" s="28" t="s">
        <v>17</v>
      </c>
      <c r="G338" s="30" t="s">
        <v>22</v>
      </c>
      <c r="H338" s="9">
        <v>5</v>
      </c>
      <c r="I338" s="11">
        <v>7300</v>
      </c>
      <c r="J338" s="9"/>
      <c r="K338" s="9">
        <v>5</v>
      </c>
      <c r="L338" s="11">
        <v>7300</v>
      </c>
      <c r="M338" s="19">
        <v>3650</v>
      </c>
      <c r="N338" s="19">
        <v>3650</v>
      </c>
      <c r="O338" s="31" t="s">
        <v>23</v>
      </c>
      <c r="P338" s="23"/>
      <c r="Q338" s="10">
        <v>1</v>
      </c>
      <c r="R338" s="11">
        <f t="shared" si="94"/>
        <v>5</v>
      </c>
      <c r="S338" s="9">
        <f t="shared" si="95"/>
        <v>7300</v>
      </c>
      <c r="T338" s="8">
        <f t="shared" si="96"/>
        <v>5</v>
      </c>
      <c r="U338" s="9">
        <f t="shared" si="97"/>
        <v>7300</v>
      </c>
      <c r="V338" s="9">
        <f t="shared" si="98"/>
        <v>3650</v>
      </c>
      <c r="W338" s="9">
        <f t="shared" si="99"/>
        <v>3650</v>
      </c>
      <c r="X338" s="9">
        <v>5</v>
      </c>
      <c r="Y338" s="9">
        <v>7300</v>
      </c>
    </row>
    <row r="339" spans="1:25" ht="25.5" x14ac:dyDescent="0.2">
      <c r="A339" s="6">
        <v>223</v>
      </c>
      <c r="B339" s="28" t="s">
        <v>580</v>
      </c>
      <c r="C339" s="29" t="s">
        <v>520</v>
      </c>
      <c r="D339" s="28" t="s">
        <v>581</v>
      </c>
      <c r="E339" s="28" t="s">
        <v>17</v>
      </c>
      <c r="F339" s="28" t="s">
        <v>17</v>
      </c>
      <c r="G339" s="30" t="s">
        <v>22</v>
      </c>
      <c r="H339" s="9">
        <v>6</v>
      </c>
      <c r="I339" s="11">
        <v>9600</v>
      </c>
      <c r="J339" s="9"/>
      <c r="K339" s="9">
        <v>6</v>
      </c>
      <c r="L339" s="11">
        <v>9600</v>
      </c>
      <c r="M339" s="19">
        <v>3200</v>
      </c>
      <c r="N339" s="19">
        <v>3200</v>
      </c>
      <c r="O339" s="31" t="s">
        <v>23</v>
      </c>
      <c r="P339" s="23"/>
      <c r="Q339" s="10">
        <v>1</v>
      </c>
      <c r="R339" s="11">
        <f t="shared" si="94"/>
        <v>6</v>
      </c>
      <c r="S339" s="9">
        <f t="shared" si="95"/>
        <v>9600</v>
      </c>
      <c r="T339" s="8">
        <f t="shared" si="96"/>
        <v>6</v>
      </c>
      <c r="U339" s="9">
        <f t="shared" si="97"/>
        <v>9600</v>
      </c>
      <c r="V339" s="9">
        <f t="shared" si="98"/>
        <v>3200</v>
      </c>
      <c r="W339" s="9">
        <f t="shared" si="99"/>
        <v>3200</v>
      </c>
      <c r="X339" s="9">
        <v>4</v>
      </c>
      <c r="Y339" s="9">
        <v>6400</v>
      </c>
    </row>
    <row r="340" spans="1:25" ht="25.5" x14ac:dyDescent="0.2">
      <c r="A340" s="6">
        <v>224</v>
      </c>
      <c r="B340" s="28" t="s">
        <v>582</v>
      </c>
      <c r="C340" s="29" t="s">
        <v>520</v>
      </c>
      <c r="D340" s="28" t="s">
        <v>583</v>
      </c>
      <c r="E340" s="28" t="s">
        <v>17</v>
      </c>
      <c r="F340" s="28" t="s">
        <v>17</v>
      </c>
      <c r="G340" s="30" t="s">
        <v>22</v>
      </c>
      <c r="H340" s="9">
        <v>10</v>
      </c>
      <c r="I340" s="11">
        <v>5000</v>
      </c>
      <c r="J340" s="9"/>
      <c r="K340" s="9">
        <v>10</v>
      </c>
      <c r="L340" s="11">
        <v>5000</v>
      </c>
      <c r="M340" s="19">
        <v>2500</v>
      </c>
      <c r="N340" s="19">
        <v>2500</v>
      </c>
      <c r="O340" s="31" t="s">
        <v>23</v>
      </c>
      <c r="P340" s="23"/>
      <c r="Q340" s="10">
        <v>1</v>
      </c>
      <c r="R340" s="11">
        <f t="shared" si="94"/>
        <v>10</v>
      </c>
      <c r="S340" s="9">
        <f t="shared" si="95"/>
        <v>5000</v>
      </c>
      <c r="T340" s="8">
        <f t="shared" si="96"/>
        <v>10</v>
      </c>
      <c r="U340" s="9">
        <f t="shared" si="97"/>
        <v>5000</v>
      </c>
      <c r="V340" s="9">
        <f t="shared" si="98"/>
        <v>2500</v>
      </c>
      <c r="W340" s="9">
        <f t="shared" si="99"/>
        <v>2500</v>
      </c>
      <c r="X340" s="9">
        <v>10</v>
      </c>
      <c r="Y340" s="9">
        <v>5000</v>
      </c>
    </row>
    <row r="341" spans="1:25" ht="25.5" x14ac:dyDescent="0.2">
      <c r="A341" s="6">
        <v>225</v>
      </c>
      <c r="B341" s="28" t="s">
        <v>584</v>
      </c>
      <c r="C341" s="29" t="s">
        <v>520</v>
      </c>
      <c r="D341" s="28" t="s">
        <v>585</v>
      </c>
      <c r="E341" s="28" t="s">
        <v>17</v>
      </c>
      <c r="F341" s="28" t="s">
        <v>17</v>
      </c>
      <c r="G341" s="30" t="s">
        <v>34</v>
      </c>
      <c r="H341" s="9">
        <v>1</v>
      </c>
      <c r="I341" s="11">
        <v>546</v>
      </c>
      <c r="J341" s="9"/>
      <c r="K341" s="9">
        <v>1</v>
      </c>
      <c r="L341" s="11">
        <v>546</v>
      </c>
      <c r="M341" s="19">
        <v>273</v>
      </c>
      <c r="N341" s="19">
        <v>273</v>
      </c>
      <c r="O341" s="31" t="s">
        <v>23</v>
      </c>
      <c r="P341" s="23"/>
      <c r="Q341" s="10">
        <v>1</v>
      </c>
      <c r="R341" s="11">
        <f t="shared" si="94"/>
        <v>1</v>
      </c>
      <c r="S341" s="9">
        <f t="shared" si="95"/>
        <v>546</v>
      </c>
      <c r="T341" s="8">
        <f t="shared" si="96"/>
        <v>1</v>
      </c>
      <c r="U341" s="9">
        <f t="shared" si="97"/>
        <v>546</v>
      </c>
      <c r="V341" s="9">
        <f t="shared" si="98"/>
        <v>273</v>
      </c>
      <c r="W341" s="9">
        <f t="shared" si="99"/>
        <v>273</v>
      </c>
      <c r="X341" s="9">
        <v>1</v>
      </c>
      <c r="Y341" s="9">
        <v>546</v>
      </c>
    </row>
    <row r="342" spans="1:25" ht="25.5" x14ac:dyDescent="0.2">
      <c r="A342" s="6">
        <v>226</v>
      </c>
      <c r="B342" s="28" t="s">
        <v>586</v>
      </c>
      <c r="C342" s="29" t="s">
        <v>573</v>
      </c>
      <c r="D342" s="28" t="s">
        <v>17</v>
      </c>
      <c r="E342" s="28" t="s">
        <v>17</v>
      </c>
      <c r="F342" s="28" t="s">
        <v>17</v>
      </c>
      <c r="G342" s="30" t="s">
        <v>22</v>
      </c>
      <c r="H342" s="9">
        <v>1</v>
      </c>
      <c r="I342" s="11">
        <v>1250</v>
      </c>
      <c r="J342" s="9"/>
      <c r="K342" s="9">
        <v>1</v>
      </c>
      <c r="L342" s="11">
        <v>1250</v>
      </c>
      <c r="M342" s="19"/>
      <c r="N342" s="19"/>
      <c r="O342" s="31" t="s">
        <v>17</v>
      </c>
      <c r="P342" s="23"/>
      <c r="Q342" s="10">
        <v>1</v>
      </c>
      <c r="R342" s="11">
        <f t="shared" si="94"/>
        <v>1</v>
      </c>
      <c r="S342" s="9">
        <f t="shared" si="95"/>
        <v>1250</v>
      </c>
      <c r="T342" s="8">
        <f t="shared" si="96"/>
        <v>1</v>
      </c>
      <c r="U342" s="9">
        <f t="shared" si="97"/>
        <v>1250</v>
      </c>
      <c r="V342" s="9">
        <f t="shared" si="98"/>
        <v>0</v>
      </c>
      <c r="W342" s="9">
        <f t="shared" si="99"/>
        <v>0</v>
      </c>
      <c r="X342" s="9">
        <v>1</v>
      </c>
      <c r="Y342" s="9">
        <v>1250</v>
      </c>
    </row>
    <row r="343" spans="1:25" ht="25.5" x14ac:dyDescent="0.2">
      <c r="A343" s="6">
        <v>227</v>
      </c>
      <c r="B343" s="28" t="s">
        <v>587</v>
      </c>
      <c r="C343" s="29" t="s">
        <v>520</v>
      </c>
      <c r="D343" s="28" t="s">
        <v>588</v>
      </c>
      <c r="E343" s="28" t="s">
        <v>17</v>
      </c>
      <c r="F343" s="28" t="s">
        <v>17</v>
      </c>
      <c r="G343" s="30" t="s">
        <v>22</v>
      </c>
      <c r="H343" s="9">
        <v>1</v>
      </c>
      <c r="I343" s="11">
        <v>950</v>
      </c>
      <c r="J343" s="9"/>
      <c r="K343" s="9">
        <v>1</v>
      </c>
      <c r="L343" s="11">
        <v>950</v>
      </c>
      <c r="M343" s="19">
        <v>475</v>
      </c>
      <c r="N343" s="19">
        <v>475</v>
      </c>
      <c r="O343" s="31" t="s">
        <v>23</v>
      </c>
      <c r="P343" s="23"/>
      <c r="Q343" s="10">
        <v>1</v>
      </c>
      <c r="R343" s="11">
        <f t="shared" si="94"/>
        <v>1</v>
      </c>
      <c r="S343" s="9">
        <f t="shared" si="95"/>
        <v>950</v>
      </c>
      <c r="T343" s="8">
        <f t="shared" si="96"/>
        <v>1</v>
      </c>
      <c r="U343" s="9">
        <f t="shared" si="97"/>
        <v>950</v>
      </c>
      <c r="V343" s="9">
        <f t="shared" si="98"/>
        <v>475</v>
      </c>
      <c r="W343" s="9">
        <f t="shared" si="99"/>
        <v>475</v>
      </c>
      <c r="X343" s="9">
        <v>1</v>
      </c>
      <c r="Y343" s="9">
        <v>950</v>
      </c>
    </row>
    <row r="344" spans="1:25" ht="25.5" x14ac:dyDescent="0.2">
      <c r="A344" s="6">
        <v>228</v>
      </c>
      <c r="B344" s="28" t="s">
        <v>589</v>
      </c>
      <c r="C344" s="29" t="s">
        <v>520</v>
      </c>
      <c r="D344" s="28" t="s">
        <v>590</v>
      </c>
      <c r="E344" s="28" t="s">
        <v>17</v>
      </c>
      <c r="F344" s="28" t="s">
        <v>17</v>
      </c>
      <c r="G344" s="30" t="s">
        <v>22</v>
      </c>
      <c r="H344" s="9">
        <v>4</v>
      </c>
      <c r="I344" s="11">
        <v>2200</v>
      </c>
      <c r="J344" s="9"/>
      <c r="K344" s="9">
        <v>4</v>
      </c>
      <c r="L344" s="11">
        <v>2200</v>
      </c>
      <c r="M344" s="19">
        <v>1100</v>
      </c>
      <c r="N344" s="19">
        <v>1100</v>
      </c>
      <c r="O344" s="31" t="s">
        <v>23</v>
      </c>
      <c r="P344" s="23"/>
      <c r="Q344" s="10">
        <v>1</v>
      </c>
      <c r="R344" s="11">
        <f t="shared" si="94"/>
        <v>4</v>
      </c>
      <c r="S344" s="9">
        <f t="shared" si="95"/>
        <v>2200</v>
      </c>
      <c r="T344" s="8">
        <f t="shared" si="96"/>
        <v>4</v>
      </c>
      <c r="U344" s="9">
        <f t="shared" si="97"/>
        <v>2200</v>
      </c>
      <c r="V344" s="9">
        <f t="shared" si="98"/>
        <v>1100</v>
      </c>
      <c r="W344" s="9">
        <f t="shared" si="99"/>
        <v>1100</v>
      </c>
      <c r="X344" s="9">
        <v>4</v>
      </c>
      <c r="Y344" s="9">
        <v>2200</v>
      </c>
    </row>
    <row r="345" spans="1:25" ht="25.5" x14ac:dyDescent="0.2">
      <c r="A345" s="6">
        <v>229</v>
      </c>
      <c r="B345" s="28" t="s">
        <v>591</v>
      </c>
      <c r="C345" s="29" t="s">
        <v>68</v>
      </c>
      <c r="D345" s="28" t="s">
        <v>17</v>
      </c>
      <c r="E345" s="28" t="s">
        <v>17</v>
      </c>
      <c r="F345" s="28" t="s">
        <v>17</v>
      </c>
      <c r="G345" s="30" t="s">
        <v>22</v>
      </c>
      <c r="H345" s="9">
        <v>4</v>
      </c>
      <c r="I345" s="11">
        <v>2400</v>
      </c>
      <c r="J345" s="9"/>
      <c r="K345" s="9">
        <v>4</v>
      </c>
      <c r="L345" s="11">
        <v>2400</v>
      </c>
      <c r="M345" s="19"/>
      <c r="N345" s="19"/>
      <c r="O345" s="31" t="s">
        <v>17</v>
      </c>
      <c r="P345" s="23"/>
      <c r="Q345" s="10">
        <v>1</v>
      </c>
      <c r="R345" s="11">
        <f t="shared" si="94"/>
        <v>4</v>
      </c>
      <c r="S345" s="9">
        <f t="shared" si="95"/>
        <v>2400</v>
      </c>
      <c r="T345" s="8">
        <f t="shared" si="96"/>
        <v>4</v>
      </c>
      <c r="U345" s="9">
        <f t="shared" si="97"/>
        <v>2400</v>
      </c>
      <c r="V345" s="9">
        <f t="shared" si="98"/>
        <v>0</v>
      </c>
      <c r="W345" s="9">
        <f t="shared" si="99"/>
        <v>0</v>
      </c>
      <c r="X345" s="9">
        <v>4</v>
      </c>
      <c r="Y345" s="9">
        <v>2400</v>
      </c>
    </row>
    <row r="346" spans="1:25" ht="25.5" x14ac:dyDescent="0.2">
      <c r="A346" s="6">
        <v>230</v>
      </c>
      <c r="B346" s="28" t="s">
        <v>592</v>
      </c>
      <c r="C346" s="29" t="s">
        <v>520</v>
      </c>
      <c r="D346" s="28" t="s">
        <v>593</v>
      </c>
      <c r="E346" s="28" t="s">
        <v>17</v>
      </c>
      <c r="F346" s="28" t="s">
        <v>17</v>
      </c>
      <c r="G346" s="30" t="s">
        <v>22</v>
      </c>
      <c r="H346" s="9">
        <v>1</v>
      </c>
      <c r="I346" s="11">
        <v>1865</v>
      </c>
      <c r="J346" s="9"/>
      <c r="K346" s="9">
        <v>1</v>
      </c>
      <c r="L346" s="11">
        <v>1865</v>
      </c>
      <c r="M346" s="19">
        <v>932.5</v>
      </c>
      <c r="N346" s="19">
        <v>932.5</v>
      </c>
      <c r="O346" s="31" t="s">
        <v>23</v>
      </c>
      <c r="P346" s="23"/>
      <c r="Q346" s="10">
        <v>1</v>
      </c>
      <c r="R346" s="11">
        <f t="shared" si="94"/>
        <v>1</v>
      </c>
      <c r="S346" s="9">
        <f t="shared" si="95"/>
        <v>1865</v>
      </c>
      <c r="T346" s="8">
        <f t="shared" si="96"/>
        <v>1</v>
      </c>
      <c r="U346" s="9">
        <f t="shared" si="97"/>
        <v>1865</v>
      </c>
      <c r="V346" s="9">
        <f t="shared" si="98"/>
        <v>932.5</v>
      </c>
      <c r="W346" s="9">
        <f t="shared" si="99"/>
        <v>932.5</v>
      </c>
      <c r="X346" s="9">
        <v>1</v>
      </c>
      <c r="Y346" s="9">
        <v>1865</v>
      </c>
    </row>
    <row r="347" spans="1:25" ht="25.5" x14ac:dyDescent="0.2">
      <c r="A347" s="6">
        <v>231</v>
      </c>
      <c r="B347" s="28" t="s">
        <v>594</v>
      </c>
      <c r="C347" s="29" t="s">
        <v>520</v>
      </c>
      <c r="D347" s="28" t="s">
        <v>595</v>
      </c>
      <c r="E347" s="28" t="s">
        <v>17</v>
      </c>
      <c r="F347" s="28" t="s">
        <v>17</v>
      </c>
      <c r="G347" s="30" t="s">
        <v>22</v>
      </c>
      <c r="H347" s="9">
        <v>5</v>
      </c>
      <c r="I347" s="11">
        <v>9750</v>
      </c>
      <c r="J347" s="9"/>
      <c r="K347" s="9">
        <v>5</v>
      </c>
      <c r="L347" s="11">
        <v>9750</v>
      </c>
      <c r="M347" s="19">
        <v>4875</v>
      </c>
      <c r="N347" s="19">
        <v>4875</v>
      </c>
      <c r="O347" s="31" t="s">
        <v>23</v>
      </c>
      <c r="P347" s="23"/>
      <c r="Q347" s="10">
        <v>1</v>
      </c>
      <c r="R347" s="11">
        <f t="shared" si="94"/>
        <v>5</v>
      </c>
      <c r="S347" s="9">
        <f t="shared" si="95"/>
        <v>9750</v>
      </c>
      <c r="T347" s="8">
        <f t="shared" si="96"/>
        <v>5</v>
      </c>
      <c r="U347" s="9">
        <f t="shared" si="97"/>
        <v>9750</v>
      </c>
      <c r="V347" s="9">
        <f t="shared" si="98"/>
        <v>4875</v>
      </c>
      <c r="W347" s="9">
        <f t="shared" si="99"/>
        <v>4875</v>
      </c>
      <c r="X347" s="9">
        <v>5</v>
      </c>
      <c r="Y347" s="9">
        <v>9750</v>
      </c>
    </row>
    <row r="348" spans="1:25" ht="25.5" x14ac:dyDescent="0.2">
      <c r="A348" s="6">
        <v>232</v>
      </c>
      <c r="B348" s="28" t="s">
        <v>596</v>
      </c>
      <c r="C348" s="29" t="s">
        <v>520</v>
      </c>
      <c r="D348" s="28" t="s">
        <v>597</v>
      </c>
      <c r="E348" s="28" t="s">
        <v>17</v>
      </c>
      <c r="F348" s="28" t="s">
        <v>17</v>
      </c>
      <c r="G348" s="30" t="s">
        <v>22</v>
      </c>
      <c r="H348" s="9">
        <v>3</v>
      </c>
      <c r="I348" s="11">
        <v>5595</v>
      </c>
      <c r="J348" s="9"/>
      <c r="K348" s="9">
        <v>3</v>
      </c>
      <c r="L348" s="11">
        <v>5595</v>
      </c>
      <c r="M348" s="19">
        <v>2797.5</v>
      </c>
      <c r="N348" s="19">
        <v>2797.5</v>
      </c>
      <c r="O348" s="31" t="s">
        <v>23</v>
      </c>
      <c r="P348" s="23"/>
      <c r="Q348" s="10">
        <v>1</v>
      </c>
      <c r="R348" s="11">
        <f t="shared" si="94"/>
        <v>3</v>
      </c>
      <c r="S348" s="9">
        <f t="shared" si="95"/>
        <v>5595</v>
      </c>
      <c r="T348" s="8">
        <f t="shared" si="96"/>
        <v>3</v>
      </c>
      <c r="U348" s="9">
        <f t="shared" si="97"/>
        <v>5595</v>
      </c>
      <c r="V348" s="9">
        <f t="shared" si="98"/>
        <v>2797.5</v>
      </c>
      <c r="W348" s="9">
        <f t="shared" si="99"/>
        <v>2797.5</v>
      </c>
      <c r="X348" s="9">
        <v>3</v>
      </c>
      <c r="Y348" s="9">
        <v>5595</v>
      </c>
    </row>
    <row r="349" spans="1:25" ht="25.5" x14ac:dyDescent="0.2">
      <c r="A349" s="6">
        <v>233</v>
      </c>
      <c r="B349" s="28" t="s">
        <v>598</v>
      </c>
      <c r="C349" s="29" t="s">
        <v>520</v>
      </c>
      <c r="D349" s="28" t="s">
        <v>599</v>
      </c>
      <c r="E349" s="28" t="s">
        <v>17</v>
      </c>
      <c r="F349" s="28" t="s">
        <v>17</v>
      </c>
      <c r="G349" s="30" t="s">
        <v>22</v>
      </c>
      <c r="H349" s="9">
        <v>4</v>
      </c>
      <c r="I349" s="11">
        <v>6200</v>
      </c>
      <c r="J349" s="9"/>
      <c r="K349" s="9">
        <v>4</v>
      </c>
      <c r="L349" s="11">
        <v>6200</v>
      </c>
      <c r="M349" s="19">
        <v>3100</v>
      </c>
      <c r="N349" s="19">
        <v>3100</v>
      </c>
      <c r="O349" s="31" t="s">
        <v>23</v>
      </c>
      <c r="P349" s="23"/>
      <c r="Q349" s="10">
        <v>1</v>
      </c>
      <c r="R349" s="11">
        <f t="shared" si="94"/>
        <v>4</v>
      </c>
      <c r="S349" s="9">
        <f t="shared" si="95"/>
        <v>6200</v>
      </c>
      <c r="T349" s="8">
        <f t="shared" si="96"/>
        <v>4</v>
      </c>
      <c r="U349" s="9">
        <f t="shared" si="97"/>
        <v>6200</v>
      </c>
      <c r="V349" s="9">
        <f t="shared" si="98"/>
        <v>3100</v>
      </c>
      <c r="W349" s="9">
        <f t="shared" si="99"/>
        <v>3100</v>
      </c>
      <c r="X349" s="9">
        <v>4</v>
      </c>
      <c r="Y349" s="9">
        <v>6200</v>
      </c>
    </row>
    <row r="350" spans="1:25" ht="26.25" thickBot="1" x14ac:dyDescent="0.25">
      <c r="A350" s="6">
        <v>234</v>
      </c>
      <c r="B350" s="28" t="s">
        <v>600</v>
      </c>
      <c r="C350" s="29" t="s">
        <v>520</v>
      </c>
      <c r="D350" s="28" t="s">
        <v>601</v>
      </c>
      <c r="E350" s="28" t="s">
        <v>17</v>
      </c>
      <c r="F350" s="28" t="s">
        <v>17</v>
      </c>
      <c r="G350" s="30" t="s">
        <v>22</v>
      </c>
      <c r="H350" s="9">
        <v>1</v>
      </c>
      <c r="I350" s="11">
        <v>2980</v>
      </c>
      <c r="J350" s="9"/>
      <c r="K350" s="9">
        <v>1</v>
      </c>
      <c r="L350" s="11">
        <v>2980</v>
      </c>
      <c r="M350" s="19">
        <v>1490</v>
      </c>
      <c r="N350" s="19">
        <v>1490</v>
      </c>
      <c r="O350" s="31" t="s">
        <v>23</v>
      </c>
      <c r="P350" s="23"/>
      <c r="Q350" s="10">
        <v>1</v>
      </c>
      <c r="R350" s="11">
        <f t="shared" si="94"/>
        <v>1</v>
      </c>
      <c r="S350" s="9">
        <f t="shared" si="95"/>
        <v>2980</v>
      </c>
      <c r="T350" s="8">
        <f t="shared" si="96"/>
        <v>1</v>
      </c>
      <c r="U350" s="9">
        <f t="shared" si="97"/>
        <v>2980</v>
      </c>
      <c r="V350" s="9">
        <f t="shared" si="98"/>
        <v>1490</v>
      </c>
      <c r="W350" s="9">
        <f t="shared" si="99"/>
        <v>1490</v>
      </c>
      <c r="X350" s="9">
        <v>1</v>
      </c>
      <c r="Y350" s="9">
        <v>2980</v>
      </c>
    </row>
    <row r="351" spans="1:25" ht="26.25" thickBot="1" x14ac:dyDescent="0.25">
      <c r="A351" s="12"/>
      <c r="B351" s="13" t="s">
        <v>67</v>
      </c>
      <c r="C351" s="25" t="s">
        <v>14</v>
      </c>
      <c r="D351" s="25" t="s">
        <v>14</v>
      </c>
      <c r="E351" s="25" t="s">
        <v>14</v>
      </c>
      <c r="F351" s="25" t="s">
        <v>14</v>
      </c>
      <c r="G351" s="21" t="s">
        <v>14</v>
      </c>
      <c r="H351" s="14">
        <f>SUM(H313:H350)</f>
        <v>101</v>
      </c>
      <c r="I351" s="14">
        <f t="shared" ref="I351:N351" si="100">SUM(I313:I350)</f>
        <v>130000.17</v>
      </c>
      <c r="J351" s="14">
        <f t="shared" si="100"/>
        <v>0</v>
      </c>
      <c r="K351" s="14">
        <f t="shared" si="100"/>
        <v>101</v>
      </c>
      <c r="L351" s="14">
        <f t="shared" si="100"/>
        <v>130000.17</v>
      </c>
      <c r="M351" s="14">
        <f t="shared" si="100"/>
        <v>61226.84</v>
      </c>
      <c r="N351" s="14">
        <f t="shared" si="100"/>
        <v>60130.83</v>
      </c>
      <c r="O351" s="20"/>
      <c r="P351" s="22" t="s">
        <v>14</v>
      </c>
    </row>
    <row r="352" spans="1:25" ht="15" customHeight="1" thickBot="1" x14ac:dyDescent="0.25">
      <c r="A352" s="27" t="s">
        <v>643</v>
      </c>
      <c r="B352" s="4"/>
      <c r="C352" s="4"/>
      <c r="D352" s="4"/>
      <c r="E352" s="4"/>
      <c r="F352" s="4"/>
      <c r="G352" s="4"/>
      <c r="H352" s="4"/>
      <c r="I352" s="4"/>
      <c r="J352" s="4"/>
      <c r="K352" s="4"/>
      <c r="L352" s="4"/>
      <c r="M352" s="4"/>
      <c r="N352" s="4"/>
      <c r="O352" s="4"/>
      <c r="P352" s="5"/>
    </row>
    <row r="353" spans="1:25" ht="25.5" x14ac:dyDescent="0.2">
      <c r="A353" s="6">
        <v>235</v>
      </c>
      <c r="B353" s="28" t="s">
        <v>602</v>
      </c>
      <c r="C353" s="29" t="s">
        <v>520</v>
      </c>
      <c r="D353" s="28" t="s">
        <v>603</v>
      </c>
      <c r="E353" s="28" t="s">
        <v>17</v>
      </c>
      <c r="F353" s="28" t="s">
        <v>17</v>
      </c>
      <c r="G353" s="30" t="s">
        <v>22</v>
      </c>
      <c r="H353" s="9">
        <v>12</v>
      </c>
      <c r="I353" s="11">
        <v>13200</v>
      </c>
      <c r="J353" s="9"/>
      <c r="K353" s="9">
        <v>12</v>
      </c>
      <c r="L353" s="11">
        <v>13200</v>
      </c>
      <c r="M353" s="19">
        <v>6600</v>
      </c>
      <c r="N353" s="19">
        <v>6600</v>
      </c>
      <c r="O353" s="31" t="s">
        <v>23</v>
      </c>
      <c r="P353" s="23"/>
      <c r="Q353" s="10">
        <v>1</v>
      </c>
      <c r="R353" s="11">
        <f t="shared" ref="R353:S358" si="101">H353</f>
        <v>12</v>
      </c>
      <c r="S353" s="9">
        <f t="shared" si="101"/>
        <v>13200</v>
      </c>
      <c r="T353" s="8">
        <f t="shared" ref="T353:W358" si="102">K353</f>
        <v>12</v>
      </c>
      <c r="U353" s="9">
        <f t="shared" si="102"/>
        <v>13200</v>
      </c>
      <c r="V353" s="9">
        <f t="shared" si="102"/>
        <v>6600</v>
      </c>
      <c r="W353" s="9">
        <f t="shared" si="102"/>
        <v>6600</v>
      </c>
      <c r="X353" s="9">
        <v>12</v>
      </c>
      <c r="Y353" s="9">
        <v>13200</v>
      </c>
    </row>
    <row r="354" spans="1:25" ht="25.5" x14ac:dyDescent="0.2">
      <c r="A354" s="6">
        <v>236</v>
      </c>
      <c r="B354" s="28" t="s">
        <v>604</v>
      </c>
      <c r="C354" s="29" t="s">
        <v>520</v>
      </c>
      <c r="D354" s="28" t="s">
        <v>605</v>
      </c>
      <c r="E354" s="28" t="s">
        <v>17</v>
      </c>
      <c r="F354" s="28" t="s">
        <v>17</v>
      </c>
      <c r="G354" s="30" t="s">
        <v>34</v>
      </c>
      <c r="H354" s="9">
        <v>8</v>
      </c>
      <c r="I354" s="11">
        <v>2960</v>
      </c>
      <c r="J354" s="9"/>
      <c r="K354" s="9">
        <v>8</v>
      </c>
      <c r="L354" s="11">
        <v>2960</v>
      </c>
      <c r="M354" s="19">
        <v>1480</v>
      </c>
      <c r="N354" s="19">
        <v>1480</v>
      </c>
      <c r="O354" s="31" t="s">
        <v>23</v>
      </c>
      <c r="P354" s="23"/>
      <c r="Q354" s="10">
        <v>1</v>
      </c>
      <c r="R354" s="11">
        <f t="shared" si="101"/>
        <v>8</v>
      </c>
      <c r="S354" s="9">
        <f t="shared" si="101"/>
        <v>2960</v>
      </c>
      <c r="T354" s="8">
        <f t="shared" si="102"/>
        <v>8</v>
      </c>
      <c r="U354" s="9">
        <f t="shared" si="102"/>
        <v>2960</v>
      </c>
      <c r="V354" s="9">
        <f t="shared" si="102"/>
        <v>1480</v>
      </c>
      <c r="W354" s="9">
        <f t="shared" si="102"/>
        <v>1480</v>
      </c>
      <c r="X354" s="9">
        <v>8</v>
      </c>
      <c r="Y354" s="9">
        <v>2960</v>
      </c>
    </row>
    <row r="355" spans="1:25" ht="25.5" x14ac:dyDescent="0.2">
      <c r="A355" s="6">
        <v>237</v>
      </c>
      <c r="B355" s="28" t="s">
        <v>606</v>
      </c>
      <c r="C355" s="29" t="s">
        <v>520</v>
      </c>
      <c r="D355" s="28" t="s">
        <v>607</v>
      </c>
      <c r="E355" s="28" t="s">
        <v>17</v>
      </c>
      <c r="F355" s="28" t="s">
        <v>17</v>
      </c>
      <c r="G355" s="30" t="s">
        <v>34</v>
      </c>
      <c r="H355" s="9">
        <v>4</v>
      </c>
      <c r="I355" s="11">
        <v>1300</v>
      </c>
      <c r="J355" s="9"/>
      <c r="K355" s="9">
        <v>4</v>
      </c>
      <c r="L355" s="11">
        <v>1300</v>
      </c>
      <c r="M355" s="19">
        <v>650</v>
      </c>
      <c r="N355" s="19">
        <v>650</v>
      </c>
      <c r="O355" s="31" t="s">
        <v>23</v>
      </c>
      <c r="P355" s="23"/>
      <c r="Q355" s="10">
        <v>1</v>
      </c>
      <c r="R355" s="11">
        <f t="shared" si="101"/>
        <v>4</v>
      </c>
      <c r="S355" s="9">
        <f t="shared" si="101"/>
        <v>1300</v>
      </c>
      <c r="T355" s="8">
        <f t="shared" si="102"/>
        <v>4</v>
      </c>
      <c r="U355" s="9">
        <f t="shared" si="102"/>
        <v>1300</v>
      </c>
      <c r="V355" s="9">
        <f t="shared" si="102"/>
        <v>650</v>
      </c>
      <c r="W355" s="9">
        <f t="shared" si="102"/>
        <v>650</v>
      </c>
      <c r="X355" s="9">
        <v>4</v>
      </c>
      <c r="Y355" s="9">
        <v>1300</v>
      </c>
    </row>
    <row r="356" spans="1:25" ht="25.5" x14ac:dyDescent="0.2">
      <c r="A356" s="6">
        <v>238</v>
      </c>
      <c r="B356" s="28" t="s">
        <v>608</v>
      </c>
      <c r="C356" s="63" t="s">
        <v>520</v>
      </c>
      <c r="D356" s="64" t="s">
        <v>609</v>
      </c>
      <c r="E356" s="64" t="s">
        <v>17</v>
      </c>
      <c r="F356" s="64" t="s">
        <v>17</v>
      </c>
      <c r="G356" s="65" t="s">
        <v>22</v>
      </c>
      <c r="H356" s="66">
        <v>4</v>
      </c>
      <c r="I356" s="67">
        <v>1380</v>
      </c>
      <c r="J356" s="66"/>
      <c r="K356" s="66">
        <v>4</v>
      </c>
      <c r="L356" s="67">
        <v>1380</v>
      </c>
      <c r="M356" s="68">
        <v>690</v>
      </c>
      <c r="N356" s="68">
        <v>690</v>
      </c>
      <c r="O356" s="69" t="s">
        <v>23</v>
      </c>
      <c r="P356" s="23"/>
      <c r="Q356" s="10">
        <v>1</v>
      </c>
      <c r="R356" s="11">
        <f t="shared" si="101"/>
        <v>4</v>
      </c>
      <c r="S356" s="9">
        <f t="shared" si="101"/>
        <v>1380</v>
      </c>
      <c r="T356" s="8">
        <f t="shared" si="102"/>
        <v>4</v>
      </c>
      <c r="U356" s="9">
        <f t="shared" si="102"/>
        <v>1380</v>
      </c>
      <c r="V356" s="9">
        <f t="shared" si="102"/>
        <v>690</v>
      </c>
      <c r="W356" s="9">
        <f t="shared" si="102"/>
        <v>690</v>
      </c>
      <c r="X356" s="9">
        <v>4</v>
      </c>
      <c r="Y356" s="9">
        <v>1380</v>
      </c>
    </row>
    <row r="357" spans="1:25" ht="25.5" x14ac:dyDescent="0.2">
      <c r="A357" s="6">
        <v>239</v>
      </c>
      <c r="B357" s="28" t="s">
        <v>610</v>
      </c>
      <c r="C357" s="63" t="s">
        <v>520</v>
      </c>
      <c r="D357" s="64" t="s">
        <v>611</v>
      </c>
      <c r="E357" s="64" t="s">
        <v>17</v>
      </c>
      <c r="F357" s="64" t="s">
        <v>17</v>
      </c>
      <c r="G357" s="65" t="s">
        <v>22</v>
      </c>
      <c r="H357" s="66">
        <v>4</v>
      </c>
      <c r="I357" s="67">
        <v>560</v>
      </c>
      <c r="J357" s="66"/>
      <c r="K357" s="66">
        <v>4</v>
      </c>
      <c r="L357" s="67">
        <v>560</v>
      </c>
      <c r="M357" s="68">
        <v>280</v>
      </c>
      <c r="N357" s="68">
        <v>280</v>
      </c>
      <c r="O357" s="69" t="s">
        <v>23</v>
      </c>
      <c r="P357" s="23"/>
      <c r="Q357" s="10">
        <v>1</v>
      </c>
      <c r="R357" s="11">
        <f t="shared" si="101"/>
        <v>4</v>
      </c>
      <c r="S357" s="9">
        <f t="shared" si="101"/>
        <v>560</v>
      </c>
      <c r="T357" s="8">
        <f t="shared" si="102"/>
        <v>4</v>
      </c>
      <c r="U357" s="9">
        <f t="shared" si="102"/>
        <v>560</v>
      </c>
      <c r="V357" s="9">
        <f t="shared" si="102"/>
        <v>280</v>
      </c>
      <c r="W357" s="9">
        <f t="shared" si="102"/>
        <v>280</v>
      </c>
      <c r="X357" s="9">
        <v>4</v>
      </c>
      <c r="Y357" s="9">
        <v>560</v>
      </c>
    </row>
    <row r="358" spans="1:25" ht="26.25" thickBot="1" x14ac:dyDescent="0.25">
      <c r="A358" s="6">
        <v>240</v>
      </c>
      <c r="B358" s="28" t="s">
        <v>612</v>
      </c>
      <c r="C358" s="63" t="s">
        <v>520</v>
      </c>
      <c r="D358" s="64" t="s">
        <v>613</v>
      </c>
      <c r="E358" s="64" t="s">
        <v>17</v>
      </c>
      <c r="F358" s="64" t="s">
        <v>17</v>
      </c>
      <c r="G358" s="65" t="s">
        <v>22</v>
      </c>
      <c r="H358" s="66">
        <v>4</v>
      </c>
      <c r="I358" s="67">
        <v>1560</v>
      </c>
      <c r="J358" s="66"/>
      <c r="K358" s="66">
        <v>4</v>
      </c>
      <c r="L358" s="67">
        <v>1560</v>
      </c>
      <c r="M358" s="68">
        <v>780</v>
      </c>
      <c r="N358" s="68">
        <v>780</v>
      </c>
      <c r="O358" s="69" t="s">
        <v>23</v>
      </c>
      <c r="P358" s="23"/>
      <c r="Q358" s="10">
        <v>1</v>
      </c>
      <c r="R358" s="11">
        <f t="shared" si="101"/>
        <v>4</v>
      </c>
      <c r="S358" s="9">
        <f t="shared" si="101"/>
        <v>1560</v>
      </c>
      <c r="T358" s="8">
        <f t="shared" si="102"/>
        <v>4</v>
      </c>
      <c r="U358" s="9">
        <f t="shared" si="102"/>
        <v>1560</v>
      </c>
      <c r="V358" s="9">
        <f t="shared" si="102"/>
        <v>780</v>
      </c>
      <c r="W358" s="9">
        <f t="shared" si="102"/>
        <v>780</v>
      </c>
      <c r="X358" s="9">
        <v>4</v>
      </c>
      <c r="Y358" s="9">
        <v>1560</v>
      </c>
    </row>
    <row r="359" spans="1:25" ht="16.5" customHeight="1" thickBot="1" x14ac:dyDescent="0.25">
      <c r="A359" s="12"/>
      <c r="B359" s="13" t="s">
        <v>644</v>
      </c>
      <c r="C359" s="70" t="s">
        <v>14</v>
      </c>
      <c r="D359" s="70" t="s">
        <v>14</v>
      </c>
      <c r="E359" s="70" t="s">
        <v>14</v>
      </c>
      <c r="F359" s="70" t="s">
        <v>14</v>
      </c>
      <c r="G359" s="71" t="s">
        <v>14</v>
      </c>
      <c r="H359" s="72">
        <f>SUM(H353:H358)</f>
        <v>36</v>
      </c>
      <c r="I359" s="72">
        <f t="shared" ref="I359:N359" si="103">SUM(I353:I358)</f>
        <v>20960</v>
      </c>
      <c r="J359" s="72">
        <f t="shared" si="103"/>
        <v>0</v>
      </c>
      <c r="K359" s="72">
        <f t="shared" si="103"/>
        <v>36</v>
      </c>
      <c r="L359" s="72">
        <f t="shared" si="103"/>
        <v>20960</v>
      </c>
      <c r="M359" s="72">
        <f t="shared" si="103"/>
        <v>10480</v>
      </c>
      <c r="N359" s="72">
        <f t="shared" si="103"/>
        <v>10480</v>
      </c>
      <c r="O359" s="76"/>
      <c r="P359" s="22" t="s">
        <v>14</v>
      </c>
    </row>
    <row r="360" spans="1:25" ht="15" customHeight="1" thickBot="1" x14ac:dyDescent="0.25">
      <c r="A360" s="27" t="s">
        <v>637</v>
      </c>
      <c r="B360" s="4"/>
      <c r="C360" s="77"/>
      <c r="D360" s="77"/>
      <c r="E360" s="77"/>
      <c r="F360" s="77"/>
      <c r="G360" s="77"/>
      <c r="H360" s="77"/>
      <c r="I360" s="77"/>
      <c r="J360" s="77"/>
      <c r="K360" s="77"/>
      <c r="L360" s="77"/>
      <c r="M360" s="77"/>
      <c r="N360" s="77"/>
      <c r="O360" s="77"/>
      <c r="P360" s="5"/>
    </row>
    <row r="361" spans="1:25" ht="25.5" x14ac:dyDescent="0.2">
      <c r="A361" s="6">
        <v>241</v>
      </c>
      <c r="B361" s="28" t="s">
        <v>101</v>
      </c>
      <c r="C361" s="63" t="s">
        <v>68</v>
      </c>
      <c r="D361" s="64" t="s">
        <v>17</v>
      </c>
      <c r="E361" s="64" t="s">
        <v>17</v>
      </c>
      <c r="F361" s="64" t="s">
        <v>17</v>
      </c>
      <c r="G361" s="65" t="s">
        <v>34</v>
      </c>
      <c r="H361" s="66">
        <v>1</v>
      </c>
      <c r="I361" s="67">
        <v>25</v>
      </c>
      <c r="J361" s="66"/>
      <c r="K361" s="66">
        <v>1</v>
      </c>
      <c r="L361" s="67">
        <v>25</v>
      </c>
      <c r="M361" s="68"/>
      <c r="N361" s="68"/>
      <c r="O361" s="69" t="s">
        <v>17</v>
      </c>
      <c r="P361" s="23"/>
      <c r="Q361" s="10">
        <v>1</v>
      </c>
      <c r="R361" s="11">
        <f t="shared" ref="R361:S364" si="104">H361</f>
        <v>1</v>
      </c>
      <c r="S361" s="9">
        <f t="shared" si="104"/>
        <v>25</v>
      </c>
      <c r="T361" s="8">
        <f t="shared" ref="T361:W364" si="105">K361</f>
        <v>1</v>
      </c>
      <c r="U361" s="9">
        <f t="shared" si="105"/>
        <v>25</v>
      </c>
      <c r="V361" s="9">
        <f t="shared" si="105"/>
        <v>0</v>
      </c>
      <c r="W361" s="9">
        <f t="shared" si="105"/>
        <v>0</v>
      </c>
      <c r="X361" s="9">
        <v>1</v>
      </c>
      <c r="Y361" s="9">
        <v>25</v>
      </c>
    </row>
    <row r="362" spans="1:25" ht="25.5" x14ac:dyDescent="0.2">
      <c r="A362" s="6">
        <v>242</v>
      </c>
      <c r="B362" s="28" t="s">
        <v>69</v>
      </c>
      <c r="C362" s="63" t="s">
        <v>68</v>
      </c>
      <c r="D362" s="64" t="s">
        <v>17</v>
      </c>
      <c r="E362" s="64" t="s">
        <v>17</v>
      </c>
      <c r="F362" s="64" t="s">
        <v>17</v>
      </c>
      <c r="G362" s="65" t="s">
        <v>22</v>
      </c>
      <c r="H362" s="66">
        <v>1</v>
      </c>
      <c r="I362" s="67">
        <v>52.400000000000006</v>
      </c>
      <c r="J362" s="66"/>
      <c r="K362" s="66">
        <v>1</v>
      </c>
      <c r="L362" s="67">
        <v>52.400000000000006</v>
      </c>
      <c r="M362" s="68"/>
      <c r="N362" s="68"/>
      <c r="O362" s="69" t="s">
        <v>17</v>
      </c>
      <c r="P362" s="23"/>
      <c r="Q362" s="10">
        <v>1</v>
      </c>
      <c r="R362" s="11">
        <f t="shared" si="104"/>
        <v>1</v>
      </c>
      <c r="S362" s="9">
        <f t="shared" si="104"/>
        <v>52.400000000000006</v>
      </c>
      <c r="T362" s="8">
        <f t="shared" si="105"/>
        <v>1</v>
      </c>
      <c r="U362" s="9">
        <f t="shared" si="105"/>
        <v>52.400000000000006</v>
      </c>
      <c r="V362" s="9">
        <f t="shared" si="105"/>
        <v>0</v>
      </c>
      <c r="W362" s="9">
        <f t="shared" si="105"/>
        <v>0</v>
      </c>
      <c r="X362" s="9">
        <v>1</v>
      </c>
      <c r="Y362" s="9">
        <v>52.400000000000006</v>
      </c>
    </row>
    <row r="363" spans="1:25" ht="25.5" x14ac:dyDescent="0.2">
      <c r="A363" s="6">
        <v>243</v>
      </c>
      <c r="B363" s="28" t="s">
        <v>70</v>
      </c>
      <c r="C363" s="63" t="s">
        <v>68</v>
      </c>
      <c r="D363" s="64" t="s">
        <v>17</v>
      </c>
      <c r="E363" s="64" t="s">
        <v>17</v>
      </c>
      <c r="F363" s="64" t="s">
        <v>17</v>
      </c>
      <c r="G363" s="65" t="s">
        <v>34</v>
      </c>
      <c r="H363" s="66">
        <v>1</v>
      </c>
      <c r="I363" s="67">
        <v>63.900000000000006</v>
      </c>
      <c r="J363" s="66"/>
      <c r="K363" s="66">
        <v>1</v>
      </c>
      <c r="L363" s="67">
        <v>63.900000000000006</v>
      </c>
      <c r="M363" s="68"/>
      <c r="N363" s="68"/>
      <c r="O363" s="69" t="s">
        <v>17</v>
      </c>
      <c r="P363" s="23"/>
      <c r="Q363" s="10">
        <v>1</v>
      </c>
      <c r="R363" s="11">
        <f t="shared" si="104"/>
        <v>1</v>
      </c>
      <c r="S363" s="9">
        <f t="shared" si="104"/>
        <v>63.900000000000006</v>
      </c>
      <c r="T363" s="8">
        <f t="shared" si="105"/>
        <v>1</v>
      </c>
      <c r="U363" s="9">
        <f t="shared" si="105"/>
        <v>63.900000000000006</v>
      </c>
      <c r="V363" s="9">
        <f t="shared" si="105"/>
        <v>0</v>
      </c>
      <c r="W363" s="9">
        <f t="shared" si="105"/>
        <v>0</v>
      </c>
      <c r="X363" s="9">
        <v>1</v>
      </c>
      <c r="Y363" s="9">
        <v>63.900000000000006</v>
      </c>
    </row>
    <row r="364" spans="1:25" ht="39" thickBot="1" x14ac:dyDescent="0.25">
      <c r="A364" s="6">
        <v>244</v>
      </c>
      <c r="B364" s="28" t="s">
        <v>76</v>
      </c>
      <c r="C364" s="63" t="s">
        <v>68</v>
      </c>
      <c r="D364" s="64" t="s">
        <v>17</v>
      </c>
      <c r="E364" s="64" t="s">
        <v>17</v>
      </c>
      <c r="F364" s="64" t="s">
        <v>17</v>
      </c>
      <c r="G364" s="65" t="s">
        <v>22</v>
      </c>
      <c r="H364" s="66">
        <v>1</v>
      </c>
      <c r="I364" s="67">
        <v>90</v>
      </c>
      <c r="J364" s="66"/>
      <c r="K364" s="66">
        <v>1</v>
      </c>
      <c r="L364" s="67">
        <v>90</v>
      </c>
      <c r="M364" s="68"/>
      <c r="N364" s="68"/>
      <c r="O364" s="69" t="s">
        <v>17</v>
      </c>
      <c r="P364" s="23"/>
      <c r="Q364" s="10">
        <v>1</v>
      </c>
      <c r="R364" s="11">
        <f t="shared" si="104"/>
        <v>1</v>
      </c>
      <c r="S364" s="9">
        <f t="shared" si="104"/>
        <v>90</v>
      </c>
      <c r="T364" s="8">
        <f t="shared" si="105"/>
        <v>1</v>
      </c>
      <c r="U364" s="9">
        <f t="shared" si="105"/>
        <v>90</v>
      </c>
      <c r="V364" s="9">
        <f t="shared" si="105"/>
        <v>0</v>
      </c>
      <c r="W364" s="9">
        <f t="shared" si="105"/>
        <v>0</v>
      </c>
      <c r="X364" s="9">
        <v>1</v>
      </c>
      <c r="Y364" s="9">
        <v>90</v>
      </c>
    </row>
    <row r="365" spans="1:25" ht="13.5" thickBot="1" x14ac:dyDescent="0.25">
      <c r="A365" s="12"/>
      <c r="B365" s="13" t="s">
        <v>627</v>
      </c>
      <c r="C365" s="70" t="s">
        <v>14</v>
      </c>
      <c r="D365" s="70" t="s">
        <v>14</v>
      </c>
      <c r="E365" s="70" t="s">
        <v>14</v>
      </c>
      <c r="F365" s="70" t="s">
        <v>14</v>
      </c>
      <c r="G365" s="71" t="s">
        <v>14</v>
      </c>
      <c r="H365" s="72">
        <f>SUM('Акт приймання передачі'!R360:R364)</f>
        <v>4</v>
      </c>
      <c r="I365" s="73">
        <f>SUM('Акт приймання передачі'!S360:S364)</f>
        <v>231.3</v>
      </c>
      <c r="J365" s="73"/>
      <c r="K365" s="74">
        <f>SUM('Акт приймання передачі'!T360:T364)</f>
        <v>4</v>
      </c>
      <c r="L365" s="75">
        <f>SUM('Акт приймання передачі'!U360:U364)</f>
        <v>231.3</v>
      </c>
      <c r="M365" s="76">
        <f>SUM('Акт приймання передачі'!V360:V364)</f>
        <v>0</v>
      </c>
      <c r="N365" s="76">
        <f>SUM('Акт приймання передачі'!W360:W364)</f>
        <v>0</v>
      </c>
      <c r="O365" s="76"/>
      <c r="P365" s="22" t="s">
        <v>14</v>
      </c>
    </row>
    <row r="366" spans="1:25" ht="15" customHeight="1" thickBot="1" x14ac:dyDescent="0.25">
      <c r="A366" s="27" t="s">
        <v>638</v>
      </c>
      <c r="B366" s="4"/>
      <c r="C366" s="4"/>
      <c r="D366" s="4"/>
      <c r="E366" s="4"/>
      <c r="F366" s="4"/>
      <c r="G366" s="4"/>
      <c r="H366" s="4"/>
      <c r="I366" s="4"/>
      <c r="J366" s="4"/>
      <c r="K366" s="4"/>
      <c r="L366" s="4"/>
      <c r="M366" s="4"/>
      <c r="N366" s="4"/>
      <c r="O366" s="4"/>
      <c r="P366" s="5"/>
    </row>
    <row r="367" spans="1:25" ht="51.75" thickBot="1" x14ac:dyDescent="0.25">
      <c r="A367" s="6">
        <v>245</v>
      </c>
      <c r="B367" s="28" t="s">
        <v>300</v>
      </c>
      <c r="C367" s="29" t="s">
        <v>68</v>
      </c>
      <c r="D367" s="28" t="s">
        <v>17</v>
      </c>
      <c r="E367" s="28" t="s">
        <v>17</v>
      </c>
      <c r="F367" s="28" t="s">
        <v>17</v>
      </c>
      <c r="G367" s="30" t="s">
        <v>22</v>
      </c>
      <c r="H367" s="9">
        <v>1</v>
      </c>
      <c r="I367" s="11">
        <v>270</v>
      </c>
      <c r="J367" s="9"/>
      <c r="K367" s="9">
        <v>1</v>
      </c>
      <c r="L367" s="11">
        <v>270</v>
      </c>
      <c r="M367" s="19"/>
      <c r="N367" s="19"/>
      <c r="O367" s="31" t="s">
        <v>17</v>
      </c>
      <c r="P367" s="23"/>
      <c r="Q367" s="10">
        <v>1</v>
      </c>
      <c r="R367" s="11">
        <f>H367</f>
        <v>1</v>
      </c>
      <c r="S367" s="9">
        <f>I367</f>
        <v>270</v>
      </c>
      <c r="T367" s="8">
        <f>K367</f>
        <v>1</v>
      </c>
      <c r="U367" s="9">
        <f>L367</f>
        <v>270</v>
      </c>
      <c r="V367" s="9">
        <f>M367</f>
        <v>0</v>
      </c>
      <c r="W367" s="9">
        <f>N367</f>
        <v>0</v>
      </c>
      <c r="X367" s="9">
        <v>1</v>
      </c>
      <c r="Y367" s="9">
        <v>270</v>
      </c>
    </row>
    <row r="368" spans="1:25" ht="26.25" thickBot="1" x14ac:dyDescent="0.25">
      <c r="A368" s="12"/>
      <c r="B368" s="13" t="s">
        <v>628</v>
      </c>
      <c r="C368" s="25" t="s">
        <v>14</v>
      </c>
      <c r="D368" s="25" t="s">
        <v>14</v>
      </c>
      <c r="E368" s="25" t="s">
        <v>14</v>
      </c>
      <c r="F368" s="25" t="s">
        <v>14</v>
      </c>
      <c r="G368" s="21" t="s">
        <v>14</v>
      </c>
      <c r="H368" s="14">
        <f>SUM('Акт приймання передачі'!R366:R367)</f>
        <v>1</v>
      </c>
      <c r="I368" s="15">
        <f>SUM('Акт приймання передачі'!S366:S367)</f>
        <v>270</v>
      </c>
      <c r="J368" s="15"/>
      <c r="K368" s="16">
        <f>SUM('Акт приймання передачі'!T366:T367)</f>
        <v>1</v>
      </c>
      <c r="L368" s="17">
        <f>SUM('Акт приймання передачі'!U366:U367)</f>
        <v>270</v>
      </c>
      <c r="M368" s="20">
        <f>SUM('Акт приймання передачі'!V366:V367)</f>
        <v>0</v>
      </c>
      <c r="N368" s="20">
        <f>SUM('Акт приймання передачі'!W366:W367)</f>
        <v>0</v>
      </c>
      <c r="O368" s="20"/>
      <c r="P368" s="22" t="s">
        <v>14</v>
      </c>
    </row>
    <row r="369" spans="1:42" s="62" customFormat="1" ht="26.25" thickBot="1" x14ac:dyDescent="0.25">
      <c r="A369" s="52"/>
      <c r="B369" s="53" t="s">
        <v>326</v>
      </c>
      <c r="C369" s="54" t="s">
        <v>14</v>
      </c>
      <c r="D369" s="54" t="s">
        <v>14</v>
      </c>
      <c r="E369" s="54" t="s">
        <v>14</v>
      </c>
      <c r="F369" s="54" t="s">
        <v>14</v>
      </c>
      <c r="G369" s="55" t="s">
        <v>14</v>
      </c>
      <c r="H369" s="56">
        <f>SUM('Акт приймання передачі'!R292:R368)</f>
        <v>188</v>
      </c>
      <c r="I369" s="57">
        <f>SUM('Акт приймання передачі'!S292:S368)</f>
        <v>244322.18000000002</v>
      </c>
      <c r="J369" s="57"/>
      <c r="K369" s="58">
        <f>SUM('Акт приймання передачі'!T292:T368)</f>
        <v>188</v>
      </c>
      <c r="L369" s="59">
        <f>SUM('Акт приймання передачі'!U292:U368)</f>
        <v>244322.18000000002</v>
      </c>
      <c r="M369" s="60">
        <f>SUM('Акт приймання передачі'!V292:V368)</f>
        <v>118281.71</v>
      </c>
      <c r="N369" s="60">
        <f>SUM('Акт приймання передачі'!W292:W368)</f>
        <v>116896.67000000001</v>
      </c>
      <c r="O369" s="60"/>
      <c r="P369" s="61" t="s">
        <v>14</v>
      </c>
      <c r="Z369" s="43"/>
      <c r="AA369" s="43"/>
      <c r="AB369" s="100">
        <f>I311+I351+I359+I365+I368</f>
        <v>244322.18</v>
      </c>
      <c r="AC369" s="43"/>
      <c r="AD369" s="43"/>
      <c r="AE369" s="43"/>
      <c r="AF369" s="43"/>
      <c r="AG369" s="43"/>
      <c r="AH369" s="43"/>
      <c r="AI369" s="43"/>
      <c r="AJ369" s="43"/>
      <c r="AK369" s="43"/>
      <c r="AL369" s="43"/>
      <c r="AM369" s="43"/>
      <c r="AN369" s="43"/>
      <c r="AO369" s="43"/>
      <c r="AP369" s="43"/>
    </row>
    <row r="370" spans="1:42" ht="15" customHeight="1" thickBot="1" x14ac:dyDescent="0.25">
      <c r="A370" s="27" t="s">
        <v>517</v>
      </c>
      <c r="B370" s="4"/>
      <c r="C370" s="4"/>
      <c r="D370" s="4"/>
      <c r="E370" s="4"/>
      <c r="F370" s="4"/>
      <c r="G370" s="4"/>
      <c r="H370" s="4"/>
      <c r="I370" s="4"/>
      <c r="J370" s="4"/>
      <c r="K370" s="4"/>
      <c r="L370" s="4"/>
      <c r="M370" s="4"/>
      <c r="N370" s="4"/>
      <c r="O370" s="4"/>
      <c r="P370" s="5"/>
      <c r="Z370" s="43"/>
      <c r="AA370" s="43"/>
      <c r="AB370" s="43"/>
      <c r="AC370" s="43"/>
      <c r="AD370" s="43"/>
      <c r="AE370" s="43"/>
      <c r="AF370" s="43"/>
      <c r="AG370" s="43"/>
      <c r="AH370" s="43"/>
      <c r="AI370" s="43"/>
      <c r="AJ370" s="43"/>
      <c r="AK370" s="43"/>
      <c r="AL370" s="43"/>
      <c r="AM370" s="43"/>
      <c r="AN370" s="43"/>
      <c r="AO370" s="43"/>
      <c r="AP370" s="43"/>
    </row>
    <row r="371" spans="1:42" ht="38.25" x14ac:dyDescent="0.2">
      <c r="A371" s="6">
        <v>246</v>
      </c>
      <c r="B371" s="28" t="s">
        <v>163</v>
      </c>
      <c r="C371" s="29" t="s">
        <v>327</v>
      </c>
      <c r="D371" s="28" t="s">
        <v>328</v>
      </c>
      <c r="E371" s="28" t="s">
        <v>17</v>
      </c>
      <c r="F371" s="28" t="s">
        <v>17</v>
      </c>
      <c r="G371" s="30" t="s">
        <v>22</v>
      </c>
      <c r="H371" s="9">
        <v>1</v>
      </c>
      <c r="I371" s="11">
        <v>2130</v>
      </c>
      <c r="J371" s="9"/>
      <c r="K371" s="9">
        <v>1</v>
      </c>
      <c r="L371" s="11">
        <v>2130</v>
      </c>
      <c r="M371" s="19">
        <v>1065</v>
      </c>
      <c r="N371" s="19">
        <v>1065</v>
      </c>
      <c r="O371" s="31" t="s">
        <v>23</v>
      </c>
      <c r="P371" s="23"/>
      <c r="Q371" s="10">
        <v>1</v>
      </c>
      <c r="R371" s="11">
        <f t="shared" ref="R371:R379" si="106">H371</f>
        <v>1</v>
      </c>
      <c r="S371" s="9">
        <f t="shared" ref="S371:S379" si="107">I371</f>
        <v>2130</v>
      </c>
      <c r="T371" s="8">
        <f t="shared" ref="T371:T379" si="108">K371</f>
        <v>1</v>
      </c>
      <c r="U371" s="9">
        <f t="shared" ref="U371:U379" si="109">L371</f>
        <v>2130</v>
      </c>
      <c r="V371" s="9">
        <f t="shared" ref="V371:V379" si="110">M371</f>
        <v>1065</v>
      </c>
      <c r="W371" s="9">
        <f t="shared" ref="W371:W379" si="111">N371</f>
        <v>1065</v>
      </c>
      <c r="X371" s="9">
        <v>1</v>
      </c>
      <c r="Y371" s="9">
        <v>2130</v>
      </c>
    </row>
    <row r="372" spans="1:42" ht="25.5" x14ac:dyDescent="0.2">
      <c r="A372" s="6">
        <v>247</v>
      </c>
      <c r="B372" s="28" t="s">
        <v>329</v>
      </c>
      <c r="C372" s="29" t="s">
        <v>20</v>
      </c>
      <c r="D372" s="28" t="s">
        <v>330</v>
      </c>
      <c r="E372" s="28" t="s">
        <v>17</v>
      </c>
      <c r="F372" s="28" t="s">
        <v>17</v>
      </c>
      <c r="G372" s="30" t="s">
        <v>34</v>
      </c>
      <c r="H372" s="9">
        <v>1</v>
      </c>
      <c r="I372" s="11">
        <v>336</v>
      </c>
      <c r="J372" s="9"/>
      <c r="K372" s="9">
        <v>1</v>
      </c>
      <c r="L372" s="11">
        <v>336</v>
      </c>
      <c r="M372" s="19">
        <v>336</v>
      </c>
      <c r="N372" s="19"/>
      <c r="O372" s="31" t="s">
        <v>23</v>
      </c>
      <c r="P372" s="23"/>
      <c r="Q372" s="10">
        <v>1</v>
      </c>
      <c r="R372" s="11">
        <f t="shared" si="106"/>
        <v>1</v>
      </c>
      <c r="S372" s="9">
        <f t="shared" si="107"/>
        <v>336</v>
      </c>
      <c r="T372" s="8">
        <f t="shared" si="108"/>
        <v>1</v>
      </c>
      <c r="U372" s="9">
        <f t="shared" si="109"/>
        <v>336</v>
      </c>
      <c r="V372" s="9">
        <f t="shared" si="110"/>
        <v>336</v>
      </c>
      <c r="W372" s="9">
        <f t="shared" si="111"/>
        <v>0</v>
      </c>
      <c r="X372" s="9">
        <v>1</v>
      </c>
      <c r="Y372" s="9">
        <v>336</v>
      </c>
    </row>
    <row r="373" spans="1:42" ht="25.5" x14ac:dyDescent="0.2">
      <c r="A373" s="6">
        <v>248</v>
      </c>
      <c r="B373" s="28" t="s">
        <v>331</v>
      </c>
      <c r="C373" s="29" t="s">
        <v>327</v>
      </c>
      <c r="D373" s="28" t="s">
        <v>332</v>
      </c>
      <c r="E373" s="28" t="s">
        <v>17</v>
      </c>
      <c r="F373" s="28" t="s">
        <v>17</v>
      </c>
      <c r="G373" s="30" t="s">
        <v>22</v>
      </c>
      <c r="H373" s="9">
        <v>1</v>
      </c>
      <c r="I373" s="11">
        <v>700</v>
      </c>
      <c r="J373" s="9"/>
      <c r="K373" s="9">
        <v>1</v>
      </c>
      <c r="L373" s="11">
        <v>700</v>
      </c>
      <c r="M373" s="19">
        <v>350</v>
      </c>
      <c r="N373" s="19">
        <v>350</v>
      </c>
      <c r="O373" s="31" t="s">
        <v>23</v>
      </c>
      <c r="P373" s="23"/>
      <c r="Q373" s="10">
        <v>1</v>
      </c>
      <c r="R373" s="11">
        <f t="shared" si="106"/>
        <v>1</v>
      </c>
      <c r="S373" s="9">
        <f t="shared" si="107"/>
        <v>700</v>
      </c>
      <c r="T373" s="8">
        <f t="shared" si="108"/>
        <v>1</v>
      </c>
      <c r="U373" s="9">
        <f t="shared" si="109"/>
        <v>700</v>
      </c>
      <c r="V373" s="9">
        <f t="shared" si="110"/>
        <v>350</v>
      </c>
      <c r="W373" s="9">
        <f t="shared" si="111"/>
        <v>350</v>
      </c>
      <c r="X373" s="9">
        <v>1</v>
      </c>
      <c r="Y373" s="9">
        <v>700</v>
      </c>
    </row>
    <row r="374" spans="1:42" ht="38.25" x14ac:dyDescent="0.2">
      <c r="A374" s="6">
        <v>249</v>
      </c>
      <c r="B374" s="28" t="s">
        <v>333</v>
      </c>
      <c r="C374" s="29" t="s">
        <v>327</v>
      </c>
      <c r="D374" s="28" t="s">
        <v>334</v>
      </c>
      <c r="E374" s="28" t="s">
        <v>17</v>
      </c>
      <c r="F374" s="28" t="s">
        <v>17</v>
      </c>
      <c r="G374" s="30" t="s">
        <v>22</v>
      </c>
      <c r="H374" s="9">
        <v>1</v>
      </c>
      <c r="I374" s="11">
        <v>500</v>
      </c>
      <c r="J374" s="9"/>
      <c r="K374" s="9">
        <v>1</v>
      </c>
      <c r="L374" s="11">
        <v>500</v>
      </c>
      <c r="M374" s="19">
        <v>250</v>
      </c>
      <c r="N374" s="19">
        <v>250</v>
      </c>
      <c r="O374" s="31" t="s">
        <v>23</v>
      </c>
      <c r="P374" s="23"/>
      <c r="Q374" s="10">
        <v>1</v>
      </c>
      <c r="R374" s="11">
        <f t="shared" si="106"/>
        <v>1</v>
      </c>
      <c r="S374" s="9">
        <f t="shared" si="107"/>
        <v>500</v>
      </c>
      <c r="T374" s="8">
        <f t="shared" si="108"/>
        <v>1</v>
      </c>
      <c r="U374" s="9">
        <f t="shared" si="109"/>
        <v>500</v>
      </c>
      <c r="V374" s="9">
        <f t="shared" si="110"/>
        <v>250</v>
      </c>
      <c r="W374" s="9">
        <f t="shared" si="111"/>
        <v>250</v>
      </c>
      <c r="X374" s="9">
        <v>1</v>
      </c>
      <c r="Y374" s="9">
        <v>500</v>
      </c>
    </row>
    <row r="375" spans="1:42" ht="25.5" x14ac:dyDescent="0.2">
      <c r="A375" s="6">
        <v>250</v>
      </c>
      <c r="B375" s="28" t="s">
        <v>335</v>
      </c>
      <c r="C375" s="29" t="s">
        <v>327</v>
      </c>
      <c r="D375" s="28" t="s">
        <v>336</v>
      </c>
      <c r="E375" s="28" t="s">
        <v>17</v>
      </c>
      <c r="F375" s="28" t="s">
        <v>17</v>
      </c>
      <c r="G375" s="30" t="s">
        <v>22</v>
      </c>
      <c r="H375" s="9">
        <v>1</v>
      </c>
      <c r="I375" s="11">
        <v>810</v>
      </c>
      <c r="J375" s="9"/>
      <c r="K375" s="9">
        <v>1</v>
      </c>
      <c r="L375" s="11">
        <v>810</v>
      </c>
      <c r="M375" s="19">
        <v>405</v>
      </c>
      <c r="N375" s="19">
        <v>405</v>
      </c>
      <c r="O375" s="31" t="s">
        <v>23</v>
      </c>
      <c r="P375" s="23"/>
      <c r="Q375" s="10">
        <v>1</v>
      </c>
      <c r="R375" s="11">
        <f t="shared" si="106"/>
        <v>1</v>
      </c>
      <c r="S375" s="9">
        <f t="shared" si="107"/>
        <v>810</v>
      </c>
      <c r="T375" s="8">
        <f t="shared" si="108"/>
        <v>1</v>
      </c>
      <c r="U375" s="9">
        <f t="shared" si="109"/>
        <v>810</v>
      </c>
      <c r="V375" s="9">
        <f t="shared" si="110"/>
        <v>405</v>
      </c>
      <c r="W375" s="9">
        <f t="shared" si="111"/>
        <v>405</v>
      </c>
      <c r="X375" s="9">
        <v>1</v>
      </c>
      <c r="Y375" s="9">
        <v>810</v>
      </c>
    </row>
    <row r="376" spans="1:42" ht="25.5" x14ac:dyDescent="0.2">
      <c r="A376" s="6">
        <v>251</v>
      </c>
      <c r="B376" s="28" t="s">
        <v>172</v>
      </c>
      <c r="C376" s="29" t="s">
        <v>327</v>
      </c>
      <c r="D376" s="28" t="s">
        <v>337</v>
      </c>
      <c r="E376" s="28" t="s">
        <v>17</v>
      </c>
      <c r="F376" s="28" t="s">
        <v>17</v>
      </c>
      <c r="G376" s="30" t="s">
        <v>22</v>
      </c>
      <c r="H376" s="9">
        <v>1</v>
      </c>
      <c r="I376" s="11">
        <v>2300</v>
      </c>
      <c r="J376" s="9"/>
      <c r="K376" s="9">
        <v>1</v>
      </c>
      <c r="L376" s="11">
        <v>2300</v>
      </c>
      <c r="M376" s="19">
        <v>1150</v>
      </c>
      <c r="N376" s="19">
        <v>1150</v>
      </c>
      <c r="O376" s="31" t="s">
        <v>23</v>
      </c>
      <c r="P376" s="23"/>
      <c r="Q376" s="10">
        <v>1</v>
      </c>
      <c r="R376" s="11">
        <f t="shared" si="106"/>
        <v>1</v>
      </c>
      <c r="S376" s="9">
        <f t="shared" si="107"/>
        <v>2300</v>
      </c>
      <c r="T376" s="8">
        <f t="shared" si="108"/>
        <v>1</v>
      </c>
      <c r="U376" s="9">
        <f t="shared" si="109"/>
        <v>2300</v>
      </c>
      <c r="V376" s="9">
        <f t="shared" si="110"/>
        <v>1150</v>
      </c>
      <c r="W376" s="9">
        <f t="shared" si="111"/>
        <v>1150</v>
      </c>
      <c r="X376" s="9">
        <v>1</v>
      </c>
      <c r="Y376" s="9">
        <v>2300</v>
      </c>
    </row>
    <row r="377" spans="1:42" ht="25.5" x14ac:dyDescent="0.2">
      <c r="A377" s="6">
        <v>252</v>
      </c>
      <c r="B377" s="28" t="s">
        <v>338</v>
      </c>
      <c r="C377" s="29" t="s">
        <v>327</v>
      </c>
      <c r="D377" s="28" t="s">
        <v>339</v>
      </c>
      <c r="E377" s="28" t="s">
        <v>17</v>
      </c>
      <c r="F377" s="28" t="s">
        <v>17</v>
      </c>
      <c r="G377" s="30" t="s">
        <v>22</v>
      </c>
      <c r="H377" s="9">
        <v>1</v>
      </c>
      <c r="I377" s="11">
        <v>1900</v>
      </c>
      <c r="J377" s="9"/>
      <c r="K377" s="9">
        <v>1</v>
      </c>
      <c r="L377" s="11">
        <v>1900</v>
      </c>
      <c r="M377" s="19">
        <v>950</v>
      </c>
      <c r="N377" s="19">
        <v>950</v>
      </c>
      <c r="O377" s="31" t="s">
        <v>23</v>
      </c>
      <c r="P377" s="23"/>
      <c r="Q377" s="10">
        <v>1</v>
      </c>
      <c r="R377" s="11">
        <f t="shared" si="106"/>
        <v>1</v>
      </c>
      <c r="S377" s="9">
        <f t="shared" si="107"/>
        <v>1900</v>
      </c>
      <c r="T377" s="8">
        <f t="shared" si="108"/>
        <v>1</v>
      </c>
      <c r="U377" s="9">
        <f t="shared" si="109"/>
        <v>1900</v>
      </c>
      <c r="V377" s="9">
        <f t="shared" si="110"/>
        <v>950</v>
      </c>
      <c r="W377" s="9">
        <f t="shared" si="111"/>
        <v>950</v>
      </c>
      <c r="X377" s="9">
        <v>1</v>
      </c>
      <c r="Y377" s="9">
        <v>1900</v>
      </c>
    </row>
    <row r="378" spans="1:42" ht="25.5" x14ac:dyDescent="0.2">
      <c r="A378" s="6">
        <v>253</v>
      </c>
      <c r="B378" s="28" t="s">
        <v>340</v>
      </c>
      <c r="C378" s="29" t="s">
        <v>327</v>
      </c>
      <c r="D378" s="28" t="s">
        <v>341</v>
      </c>
      <c r="E378" s="28" t="s">
        <v>17</v>
      </c>
      <c r="F378" s="28" t="s">
        <v>17</v>
      </c>
      <c r="G378" s="30" t="s">
        <v>22</v>
      </c>
      <c r="H378" s="9">
        <v>1</v>
      </c>
      <c r="I378" s="11">
        <v>1974</v>
      </c>
      <c r="J378" s="9"/>
      <c r="K378" s="9">
        <v>1</v>
      </c>
      <c r="L378" s="11">
        <v>1974</v>
      </c>
      <c r="M378" s="19">
        <v>987</v>
      </c>
      <c r="N378" s="19">
        <v>987</v>
      </c>
      <c r="O378" s="31" t="s">
        <v>23</v>
      </c>
      <c r="P378" s="23"/>
      <c r="Q378" s="10">
        <v>1</v>
      </c>
      <c r="R378" s="11">
        <f t="shared" si="106"/>
        <v>1</v>
      </c>
      <c r="S378" s="9">
        <f t="shared" si="107"/>
        <v>1974</v>
      </c>
      <c r="T378" s="8">
        <f t="shared" si="108"/>
        <v>1</v>
      </c>
      <c r="U378" s="9">
        <f t="shared" si="109"/>
        <v>1974</v>
      </c>
      <c r="V378" s="9">
        <f t="shared" si="110"/>
        <v>987</v>
      </c>
      <c r="W378" s="9">
        <f t="shared" si="111"/>
        <v>987</v>
      </c>
      <c r="X378" s="9">
        <v>1</v>
      </c>
      <c r="Y378" s="9">
        <v>1974</v>
      </c>
    </row>
    <row r="379" spans="1:42" ht="39" thickBot="1" x14ac:dyDescent="0.25">
      <c r="A379" s="6">
        <v>254</v>
      </c>
      <c r="B379" s="28" t="s">
        <v>342</v>
      </c>
      <c r="C379" s="29" t="s">
        <v>327</v>
      </c>
      <c r="D379" s="28" t="s">
        <v>343</v>
      </c>
      <c r="E379" s="28" t="s">
        <v>17</v>
      </c>
      <c r="F379" s="28" t="s">
        <v>17</v>
      </c>
      <c r="G379" s="30" t="s">
        <v>22</v>
      </c>
      <c r="H379" s="9">
        <v>1</v>
      </c>
      <c r="I379" s="11">
        <v>750</v>
      </c>
      <c r="J379" s="9"/>
      <c r="K379" s="9">
        <v>1</v>
      </c>
      <c r="L379" s="11">
        <v>750</v>
      </c>
      <c r="M379" s="19">
        <v>375</v>
      </c>
      <c r="N379" s="19">
        <v>375</v>
      </c>
      <c r="O379" s="31" t="s">
        <v>23</v>
      </c>
      <c r="P379" s="23"/>
      <c r="Q379" s="10">
        <v>1</v>
      </c>
      <c r="R379" s="11">
        <f t="shared" si="106"/>
        <v>1</v>
      </c>
      <c r="S379" s="9">
        <f t="shared" si="107"/>
        <v>750</v>
      </c>
      <c r="T379" s="8">
        <f t="shared" si="108"/>
        <v>1</v>
      </c>
      <c r="U379" s="9">
        <f t="shared" si="109"/>
        <v>750</v>
      </c>
      <c r="V379" s="9">
        <f t="shared" si="110"/>
        <v>375</v>
      </c>
      <c r="W379" s="9">
        <f t="shared" si="111"/>
        <v>375</v>
      </c>
      <c r="X379" s="9">
        <v>1</v>
      </c>
      <c r="Y379" s="9">
        <v>750</v>
      </c>
    </row>
    <row r="380" spans="1:42" ht="26.25" thickBot="1" x14ac:dyDescent="0.25">
      <c r="A380" s="12"/>
      <c r="B380" s="13" t="s">
        <v>38</v>
      </c>
      <c r="C380" s="25" t="s">
        <v>14</v>
      </c>
      <c r="D380" s="25" t="s">
        <v>14</v>
      </c>
      <c r="E380" s="25" t="s">
        <v>14</v>
      </c>
      <c r="F380" s="25" t="s">
        <v>14</v>
      </c>
      <c r="G380" s="21" t="s">
        <v>14</v>
      </c>
      <c r="H380" s="14">
        <f>SUM('Акт приймання передачі'!R370:R379)</f>
        <v>9</v>
      </c>
      <c r="I380" s="15">
        <f>SUM('Акт приймання передачі'!S370:S379)</f>
        <v>11400</v>
      </c>
      <c r="J380" s="15"/>
      <c r="K380" s="16">
        <f>SUM('Акт приймання передачі'!T370:T379)</f>
        <v>9</v>
      </c>
      <c r="L380" s="17">
        <f>SUM('Акт приймання передачі'!U370:U379)</f>
        <v>11400</v>
      </c>
      <c r="M380" s="20">
        <f>SUM('Акт приймання передачі'!V370:V379)</f>
        <v>5868</v>
      </c>
      <c r="N380" s="20">
        <f>SUM('Акт приймання передачі'!W370:W379)</f>
        <v>5532</v>
      </c>
      <c r="O380" s="20"/>
      <c r="P380" s="22" t="s">
        <v>14</v>
      </c>
    </row>
    <row r="381" spans="1:42" ht="15" customHeight="1" thickBot="1" x14ac:dyDescent="0.25">
      <c r="A381" s="27" t="s">
        <v>344</v>
      </c>
      <c r="B381" s="4"/>
      <c r="C381" s="4"/>
      <c r="D381" s="4"/>
      <c r="E381" s="4"/>
      <c r="F381" s="4"/>
      <c r="G381" s="4"/>
      <c r="H381" s="4"/>
      <c r="I381" s="4"/>
      <c r="J381" s="4"/>
      <c r="K381" s="4"/>
      <c r="L381" s="4"/>
      <c r="M381" s="4"/>
      <c r="N381" s="4"/>
      <c r="O381" s="4"/>
      <c r="P381" s="5"/>
    </row>
    <row r="382" spans="1:42" ht="25.5" x14ac:dyDescent="0.2">
      <c r="A382" s="6">
        <v>255</v>
      </c>
      <c r="B382" s="28" t="s">
        <v>345</v>
      </c>
      <c r="C382" s="29" t="s">
        <v>41</v>
      </c>
      <c r="D382" s="28" t="s">
        <v>346</v>
      </c>
      <c r="E382" s="28" t="s">
        <v>17</v>
      </c>
      <c r="F382" s="28" t="s">
        <v>17</v>
      </c>
      <c r="G382" s="30" t="s">
        <v>34</v>
      </c>
      <c r="H382" s="9">
        <v>1</v>
      </c>
      <c r="I382" s="11">
        <v>740</v>
      </c>
      <c r="J382" s="9"/>
      <c r="K382" s="9">
        <v>1</v>
      </c>
      <c r="L382" s="11">
        <v>740</v>
      </c>
      <c r="M382" s="19">
        <v>740</v>
      </c>
      <c r="N382" s="19"/>
      <c r="O382" s="31" t="s">
        <v>23</v>
      </c>
      <c r="P382" s="23"/>
      <c r="Q382" s="10">
        <v>1</v>
      </c>
      <c r="R382" s="11">
        <f t="shared" ref="R382:R401" si="112">H382</f>
        <v>1</v>
      </c>
      <c r="S382" s="9">
        <f t="shared" ref="S382:S401" si="113">I382</f>
        <v>740</v>
      </c>
      <c r="T382" s="8">
        <f t="shared" ref="T382:T401" si="114">K382</f>
        <v>1</v>
      </c>
      <c r="U382" s="9">
        <f t="shared" ref="U382:U401" si="115">L382</f>
        <v>740</v>
      </c>
      <c r="V382" s="9">
        <f t="shared" ref="V382:V401" si="116">M382</f>
        <v>740</v>
      </c>
      <c r="W382" s="9">
        <f t="shared" ref="W382:W401" si="117">N382</f>
        <v>0</v>
      </c>
      <c r="X382" s="9">
        <v>1</v>
      </c>
      <c r="Y382" s="9">
        <v>740</v>
      </c>
    </row>
    <row r="383" spans="1:42" ht="25.5" x14ac:dyDescent="0.2">
      <c r="A383" s="6">
        <v>256</v>
      </c>
      <c r="B383" s="28" t="s">
        <v>347</v>
      </c>
      <c r="C383" s="29" t="s">
        <v>41</v>
      </c>
      <c r="D383" s="28" t="s">
        <v>107</v>
      </c>
      <c r="E383" s="28" t="s">
        <v>17</v>
      </c>
      <c r="F383" s="28" t="s">
        <v>17</v>
      </c>
      <c r="G383" s="30" t="s">
        <v>22</v>
      </c>
      <c r="H383" s="9">
        <v>1</v>
      </c>
      <c r="I383" s="11">
        <v>420</v>
      </c>
      <c r="J383" s="9"/>
      <c r="K383" s="9">
        <v>1</v>
      </c>
      <c r="L383" s="11">
        <v>420</v>
      </c>
      <c r="M383" s="19">
        <v>210</v>
      </c>
      <c r="N383" s="19">
        <v>210</v>
      </c>
      <c r="O383" s="31" t="s">
        <v>23</v>
      </c>
      <c r="P383" s="23"/>
      <c r="Q383" s="10">
        <v>1</v>
      </c>
      <c r="R383" s="11">
        <f t="shared" si="112"/>
        <v>1</v>
      </c>
      <c r="S383" s="9">
        <f t="shared" si="113"/>
        <v>420</v>
      </c>
      <c r="T383" s="8">
        <f t="shared" si="114"/>
        <v>1</v>
      </c>
      <c r="U383" s="9">
        <f t="shared" si="115"/>
        <v>420</v>
      </c>
      <c r="V383" s="9">
        <f t="shared" si="116"/>
        <v>210</v>
      </c>
      <c r="W383" s="9">
        <f t="shared" si="117"/>
        <v>210</v>
      </c>
      <c r="X383" s="9">
        <v>1</v>
      </c>
      <c r="Y383" s="9">
        <v>420</v>
      </c>
    </row>
    <row r="384" spans="1:42" ht="25.5" x14ac:dyDescent="0.2">
      <c r="A384" s="6">
        <v>257</v>
      </c>
      <c r="B384" s="28" t="s">
        <v>348</v>
      </c>
      <c r="C384" s="29" t="s">
        <v>41</v>
      </c>
      <c r="D384" s="28" t="s">
        <v>349</v>
      </c>
      <c r="E384" s="28" t="s">
        <v>17</v>
      </c>
      <c r="F384" s="28" t="s">
        <v>17</v>
      </c>
      <c r="G384" s="30" t="s">
        <v>34</v>
      </c>
      <c r="H384" s="9">
        <v>1</v>
      </c>
      <c r="I384" s="11">
        <v>45</v>
      </c>
      <c r="J384" s="9"/>
      <c r="K384" s="9">
        <v>1</v>
      </c>
      <c r="L384" s="11">
        <v>45</v>
      </c>
      <c r="M384" s="19">
        <v>45</v>
      </c>
      <c r="N384" s="19"/>
      <c r="O384" s="31" t="s">
        <v>23</v>
      </c>
      <c r="P384" s="23"/>
      <c r="Q384" s="10">
        <v>1</v>
      </c>
      <c r="R384" s="11">
        <f t="shared" si="112"/>
        <v>1</v>
      </c>
      <c r="S384" s="9">
        <f t="shared" si="113"/>
        <v>45</v>
      </c>
      <c r="T384" s="8">
        <f t="shared" si="114"/>
        <v>1</v>
      </c>
      <c r="U384" s="9">
        <f t="shared" si="115"/>
        <v>45</v>
      </c>
      <c r="V384" s="9">
        <f t="shared" si="116"/>
        <v>45</v>
      </c>
      <c r="W384" s="9">
        <f t="shared" si="117"/>
        <v>0</v>
      </c>
      <c r="X384" s="9">
        <v>1</v>
      </c>
      <c r="Y384" s="9">
        <v>45</v>
      </c>
    </row>
    <row r="385" spans="1:25" ht="25.5" x14ac:dyDescent="0.2">
      <c r="A385" s="6">
        <v>258</v>
      </c>
      <c r="B385" s="28" t="s">
        <v>350</v>
      </c>
      <c r="C385" s="29" t="s">
        <v>41</v>
      </c>
      <c r="D385" s="28" t="s">
        <v>351</v>
      </c>
      <c r="E385" s="28" t="s">
        <v>17</v>
      </c>
      <c r="F385" s="28" t="s">
        <v>17</v>
      </c>
      <c r="G385" s="30" t="s">
        <v>34</v>
      </c>
      <c r="H385" s="9">
        <v>1</v>
      </c>
      <c r="I385" s="11">
        <v>350</v>
      </c>
      <c r="J385" s="9"/>
      <c r="K385" s="9">
        <v>1</v>
      </c>
      <c r="L385" s="11">
        <v>350</v>
      </c>
      <c r="M385" s="19">
        <v>350</v>
      </c>
      <c r="N385" s="19"/>
      <c r="O385" s="31" t="s">
        <v>23</v>
      </c>
      <c r="P385" s="23"/>
      <c r="Q385" s="10">
        <v>1</v>
      </c>
      <c r="R385" s="11">
        <f t="shared" si="112"/>
        <v>1</v>
      </c>
      <c r="S385" s="9">
        <f t="shared" si="113"/>
        <v>350</v>
      </c>
      <c r="T385" s="8">
        <f t="shared" si="114"/>
        <v>1</v>
      </c>
      <c r="U385" s="9">
        <f t="shared" si="115"/>
        <v>350</v>
      </c>
      <c r="V385" s="9">
        <f t="shared" si="116"/>
        <v>350</v>
      </c>
      <c r="W385" s="9">
        <f t="shared" si="117"/>
        <v>0</v>
      </c>
      <c r="X385" s="9">
        <v>1</v>
      </c>
      <c r="Y385" s="9">
        <v>350</v>
      </c>
    </row>
    <row r="386" spans="1:25" ht="25.5" x14ac:dyDescent="0.2">
      <c r="A386" s="6">
        <v>259</v>
      </c>
      <c r="B386" s="28" t="s">
        <v>43</v>
      </c>
      <c r="C386" s="29" t="s">
        <v>41</v>
      </c>
      <c r="D386" s="28" t="s">
        <v>352</v>
      </c>
      <c r="E386" s="28" t="s">
        <v>17</v>
      </c>
      <c r="F386" s="28" t="s">
        <v>17</v>
      </c>
      <c r="G386" s="30" t="s">
        <v>22</v>
      </c>
      <c r="H386" s="9">
        <v>1</v>
      </c>
      <c r="I386" s="11">
        <v>98</v>
      </c>
      <c r="J386" s="9"/>
      <c r="K386" s="9">
        <v>1</v>
      </c>
      <c r="L386" s="11">
        <v>98</v>
      </c>
      <c r="M386" s="19">
        <v>49</v>
      </c>
      <c r="N386" s="19">
        <v>49</v>
      </c>
      <c r="O386" s="31" t="s">
        <v>23</v>
      </c>
      <c r="P386" s="23"/>
      <c r="Q386" s="10">
        <v>1</v>
      </c>
      <c r="R386" s="11">
        <f t="shared" si="112"/>
        <v>1</v>
      </c>
      <c r="S386" s="9">
        <f t="shared" si="113"/>
        <v>98</v>
      </c>
      <c r="T386" s="8">
        <f t="shared" si="114"/>
        <v>1</v>
      </c>
      <c r="U386" s="9">
        <f t="shared" si="115"/>
        <v>98</v>
      </c>
      <c r="V386" s="9">
        <f t="shared" si="116"/>
        <v>49</v>
      </c>
      <c r="W386" s="9">
        <f t="shared" si="117"/>
        <v>49</v>
      </c>
      <c r="X386" s="9">
        <v>1</v>
      </c>
      <c r="Y386" s="9">
        <v>98</v>
      </c>
    </row>
    <row r="387" spans="1:25" ht="25.5" x14ac:dyDescent="0.2">
      <c r="A387" s="6">
        <v>260</v>
      </c>
      <c r="B387" s="28" t="s">
        <v>353</v>
      </c>
      <c r="C387" s="29" t="s">
        <v>41</v>
      </c>
      <c r="D387" s="28" t="s">
        <v>354</v>
      </c>
      <c r="E387" s="28" t="s">
        <v>17</v>
      </c>
      <c r="F387" s="28" t="s">
        <v>17</v>
      </c>
      <c r="G387" s="30" t="s">
        <v>22</v>
      </c>
      <c r="H387" s="9">
        <v>11</v>
      </c>
      <c r="I387" s="11">
        <v>3905</v>
      </c>
      <c r="J387" s="9"/>
      <c r="K387" s="9">
        <v>11</v>
      </c>
      <c r="L387" s="11">
        <v>3905</v>
      </c>
      <c r="M387" s="19">
        <v>1952.5</v>
      </c>
      <c r="N387" s="19">
        <v>1952.5</v>
      </c>
      <c r="O387" s="31" t="s">
        <v>23</v>
      </c>
      <c r="P387" s="23"/>
      <c r="Q387" s="10">
        <v>1</v>
      </c>
      <c r="R387" s="11">
        <f t="shared" si="112"/>
        <v>11</v>
      </c>
      <c r="S387" s="9">
        <f t="shared" si="113"/>
        <v>3905</v>
      </c>
      <c r="T387" s="8">
        <f t="shared" si="114"/>
        <v>11</v>
      </c>
      <c r="U387" s="9">
        <f t="shared" si="115"/>
        <v>3905</v>
      </c>
      <c r="V387" s="9">
        <f t="shared" si="116"/>
        <v>1952.5</v>
      </c>
      <c r="W387" s="9">
        <f t="shared" si="117"/>
        <v>1952.5</v>
      </c>
      <c r="X387" s="9">
        <v>11</v>
      </c>
      <c r="Y387" s="9">
        <v>3905</v>
      </c>
    </row>
    <row r="388" spans="1:25" ht="25.5" x14ac:dyDescent="0.2">
      <c r="A388" s="6">
        <v>261</v>
      </c>
      <c r="B388" s="28" t="s">
        <v>355</v>
      </c>
      <c r="C388" s="29" t="s">
        <v>41</v>
      </c>
      <c r="D388" s="28" t="s">
        <v>356</v>
      </c>
      <c r="E388" s="28" t="s">
        <v>17</v>
      </c>
      <c r="F388" s="28" t="s">
        <v>17</v>
      </c>
      <c r="G388" s="30" t="s">
        <v>34</v>
      </c>
      <c r="H388" s="9">
        <v>6</v>
      </c>
      <c r="I388" s="11">
        <v>5940</v>
      </c>
      <c r="J388" s="9"/>
      <c r="K388" s="9">
        <v>6</v>
      </c>
      <c r="L388" s="11">
        <v>5940</v>
      </c>
      <c r="M388" s="19">
        <v>2970</v>
      </c>
      <c r="N388" s="19">
        <v>2970</v>
      </c>
      <c r="O388" s="31" t="s">
        <v>23</v>
      </c>
      <c r="P388" s="23"/>
      <c r="Q388" s="10">
        <v>1</v>
      </c>
      <c r="R388" s="11">
        <f t="shared" si="112"/>
        <v>6</v>
      </c>
      <c r="S388" s="9">
        <f t="shared" si="113"/>
        <v>5940</v>
      </c>
      <c r="T388" s="8">
        <f t="shared" si="114"/>
        <v>6</v>
      </c>
      <c r="U388" s="9">
        <f t="shared" si="115"/>
        <v>5940</v>
      </c>
      <c r="V388" s="9">
        <f t="shared" si="116"/>
        <v>2970</v>
      </c>
      <c r="W388" s="9">
        <f t="shared" si="117"/>
        <v>2970</v>
      </c>
      <c r="X388" s="9">
        <v>6</v>
      </c>
      <c r="Y388" s="9">
        <v>5940</v>
      </c>
    </row>
    <row r="389" spans="1:25" ht="25.5" x14ac:dyDescent="0.2">
      <c r="A389" s="6">
        <v>262</v>
      </c>
      <c r="B389" s="28" t="s">
        <v>115</v>
      </c>
      <c r="C389" s="29" t="s">
        <v>41</v>
      </c>
      <c r="D389" s="28" t="s">
        <v>357</v>
      </c>
      <c r="E389" s="28" t="s">
        <v>17</v>
      </c>
      <c r="F389" s="28" t="s">
        <v>17</v>
      </c>
      <c r="G389" s="30" t="s">
        <v>22</v>
      </c>
      <c r="H389" s="9">
        <v>1</v>
      </c>
      <c r="I389" s="11">
        <v>29</v>
      </c>
      <c r="J389" s="9"/>
      <c r="K389" s="9">
        <v>1</v>
      </c>
      <c r="L389" s="11">
        <v>29</v>
      </c>
      <c r="M389" s="19">
        <v>29</v>
      </c>
      <c r="N389" s="19"/>
      <c r="O389" s="31" t="s">
        <v>23</v>
      </c>
      <c r="P389" s="23"/>
      <c r="Q389" s="10">
        <v>1</v>
      </c>
      <c r="R389" s="11">
        <f t="shared" si="112"/>
        <v>1</v>
      </c>
      <c r="S389" s="9">
        <f t="shared" si="113"/>
        <v>29</v>
      </c>
      <c r="T389" s="8">
        <f t="shared" si="114"/>
        <v>1</v>
      </c>
      <c r="U389" s="9">
        <f t="shared" si="115"/>
        <v>29</v>
      </c>
      <c r="V389" s="9">
        <f t="shared" si="116"/>
        <v>29</v>
      </c>
      <c r="W389" s="9">
        <f t="shared" si="117"/>
        <v>0</v>
      </c>
      <c r="X389" s="9">
        <v>1</v>
      </c>
      <c r="Y389" s="9">
        <v>29</v>
      </c>
    </row>
    <row r="390" spans="1:25" ht="25.5" x14ac:dyDescent="0.2">
      <c r="A390" s="6">
        <v>263</v>
      </c>
      <c r="B390" s="28" t="s">
        <v>176</v>
      </c>
      <c r="C390" s="29" t="s">
        <v>41</v>
      </c>
      <c r="D390" s="28" t="s">
        <v>358</v>
      </c>
      <c r="E390" s="28" t="s">
        <v>17</v>
      </c>
      <c r="F390" s="28" t="s">
        <v>17</v>
      </c>
      <c r="G390" s="30" t="s">
        <v>34</v>
      </c>
      <c r="H390" s="9">
        <v>1</v>
      </c>
      <c r="I390" s="11">
        <v>195</v>
      </c>
      <c r="J390" s="9"/>
      <c r="K390" s="9">
        <v>1</v>
      </c>
      <c r="L390" s="11">
        <v>195</v>
      </c>
      <c r="M390" s="19">
        <v>195</v>
      </c>
      <c r="N390" s="19"/>
      <c r="O390" s="31" t="s">
        <v>23</v>
      </c>
      <c r="P390" s="23"/>
      <c r="Q390" s="10">
        <v>1</v>
      </c>
      <c r="R390" s="11">
        <f t="shared" si="112"/>
        <v>1</v>
      </c>
      <c r="S390" s="9">
        <f t="shared" si="113"/>
        <v>195</v>
      </c>
      <c r="T390" s="8">
        <f t="shared" si="114"/>
        <v>1</v>
      </c>
      <c r="U390" s="9">
        <f t="shared" si="115"/>
        <v>195</v>
      </c>
      <c r="V390" s="9">
        <f t="shared" si="116"/>
        <v>195</v>
      </c>
      <c r="W390" s="9">
        <f t="shared" si="117"/>
        <v>0</v>
      </c>
      <c r="X390" s="9">
        <v>1</v>
      </c>
      <c r="Y390" s="9">
        <v>195</v>
      </c>
    </row>
    <row r="391" spans="1:25" ht="25.5" x14ac:dyDescent="0.2">
      <c r="A391" s="6">
        <v>264</v>
      </c>
      <c r="B391" s="28" t="s">
        <v>359</v>
      </c>
      <c r="C391" s="29" t="s">
        <v>41</v>
      </c>
      <c r="D391" s="28" t="s">
        <v>360</v>
      </c>
      <c r="E391" s="28" t="s">
        <v>17</v>
      </c>
      <c r="F391" s="28" t="s">
        <v>17</v>
      </c>
      <c r="G391" s="30" t="s">
        <v>22</v>
      </c>
      <c r="H391" s="9">
        <v>2</v>
      </c>
      <c r="I391" s="11">
        <v>560</v>
      </c>
      <c r="J391" s="9"/>
      <c r="K391" s="9">
        <v>2</v>
      </c>
      <c r="L391" s="11">
        <v>560</v>
      </c>
      <c r="M391" s="19">
        <v>560</v>
      </c>
      <c r="N391" s="19"/>
      <c r="O391" s="31" t="s">
        <v>23</v>
      </c>
      <c r="P391" s="23"/>
      <c r="Q391" s="10">
        <v>1</v>
      </c>
      <c r="R391" s="11">
        <f t="shared" si="112"/>
        <v>2</v>
      </c>
      <c r="S391" s="9">
        <f t="shared" si="113"/>
        <v>560</v>
      </c>
      <c r="T391" s="8">
        <f t="shared" si="114"/>
        <v>2</v>
      </c>
      <c r="U391" s="9">
        <f t="shared" si="115"/>
        <v>560</v>
      </c>
      <c r="V391" s="9">
        <f t="shared" si="116"/>
        <v>560</v>
      </c>
      <c r="W391" s="9">
        <f t="shared" si="117"/>
        <v>0</v>
      </c>
      <c r="X391" s="9">
        <v>2</v>
      </c>
      <c r="Y391" s="9">
        <v>560</v>
      </c>
    </row>
    <row r="392" spans="1:25" ht="25.5" x14ac:dyDescent="0.2">
      <c r="A392" s="6">
        <v>265</v>
      </c>
      <c r="B392" s="28" t="s">
        <v>361</v>
      </c>
      <c r="C392" s="29" t="s">
        <v>41</v>
      </c>
      <c r="D392" s="28" t="s">
        <v>362</v>
      </c>
      <c r="E392" s="28" t="s">
        <v>17</v>
      </c>
      <c r="F392" s="28" t="s">
        <v>17</v>
      </c>
      <c r="G392" s="30" t="s">
        <v>22</v>
      </c>
      <c r="H392" s="9">
        <v>1</v>
      </c>
      <c r="I392" s="11">
        <v>960</v>
      </c>
      <c r="J392" s="9"/>
      <c r="K392" s="9">
        <v>1</v>
      </c>
      <c r="L392" s="11">
        <v>960</v>
      </c>
      <c r="M392" s="19">
        <v>480</v>
      </c>
      <c r="N392" s="19">
        <v>480</v>
      </c>
      <c r="O392" s="31" t="s">
        <v>23</v>
      </c>
      <c r="P392" s="23"/>
      <c r="Q392" s="10">
        <v>1</v>
      </c>
      <c r="R392" s="11">
        <f t="shared" si="112"/>
        <v>1</v>
      </c>
      <c r="S392" s="9">
        <f t="shared" si="113"/>
        <v>960</v>
      </c>
      <c r="T392" s="8">
        <f t="shared" si="114"/>
        <v>1</v>
      </c>
      <c r="U392" s="9">
        <f t="shared" si="115"/>
        <v>960</v>
      </c>
      <c r="V392" s="9">
        <f t="shared" si="116"/>
        <v>480</v>
      </c>
      <c r="W392" s="9">
        <f t="shared" si="117"/>
        <v>480</v>
      </c>
      <c r="X392" s="9">
        <v>1</v>
      </c>
      <c r="Y392" s="9">
        <v>960</v>
      </c>
    </row>
    <row r="393" spans="1:25" ht="25.5" x14ac:dyDescent="0.2">
      <c r="A393" s="6">
        <v>266</v>
      </c>
      <c r="B393" s="28" t="s">
        <v>363</v>
      </c>
      <c r="C393" s="29" t="s">
        <v>41</v>
      </c>
      <c r="D393" s="28" t="s">
        <v>364</v>
      </c>
      <c r="E393" s="28" t="s">
        <v>17</v>
      </c>
      <c r="F393" s="28" t="s">
        <v>17</v>
      </c>
      <c r="G393" s="30" t="s">
        <v>22</v>
      </c>
      <c r="H393" s="9">
        <v>1</v>
      </c>
      <c r="I393" s="11">
        <v>430</v>
      </c>
      <c r="J393" s="9"/>
      <c r="K393" s="9">
        <v>1</v>
      </c>
      <c r="L393" s="11">
        <v>430</v>
      </c>
      <c r="M393" s="19">
        <v>215</v>
      </c>
      <c r="N393" s="19">
        <v>215</v>
      </c>
      <c r="O393" s="31" t="s">
        <v>23</v>
      </c>
      <c r="P393" s="23"/>
      <c r="Q393" s="10">
        <v>1</v>
      </c>
      <c r="R393" s="11">
        <f t="shared" si="112"/>
        <v>1</v>
      </c>
      <c r="S393" s="9">
        <f t="shared" si="113"/>
        <v>430</v>
      </c>
      <c r="T393" s="8">
        <f t="shared" si="114"/>
        <v>1</v>
      </c>
      <c r="U393" s="9">
        <f t="shared" si="115"/>
        <v>430</v>
      </c>
      <c r="V393" s="9">
        <f t="shared" si="116"/>
        <v>215</v>
      </c>
      <c r="W393" s="9">
        <f t="shared" si="117"/>
        <v>215</v>
      </c>
      <c r="X393" s="9">
        <v>1</v>
      </c>
      <c r="Y393" s="9">
        <v>430</v>
      </c>
    </row>
    <row r="394" spans="1:25" ht="25.5" x14ac:dyDescent="0.2">
      <c r="A394" s="6">
        <v>267</v>
      </c>
      <c r="B394" s="28" t="s">
        <v>365</v>
      </c>
      <c r="C394" s="29" t="s">
        <v>41</v>
      </c>
      <c r="D394" s="28" t="s">
        <v>366</v>
      </c>
      <c r="E394" s="28" t="s">
        <v>17</v>
      </c>
      <c r="F394" s="28" t="s">
        <v>17</v>
      </c>
      <c r="G394" s="30" t="s">
        <v>22</v>
      </c>
      <c r="H394" s="9">
        <v>1</v>
      </c>
      <c r="I394" s="11">
        <v>600</v>
      </c>
      <c r="J394" s="9"/>
      <c r="K394" s="9">
        <v>1</v>
      </c>
      <c r="L394" s="11">
        <v>600</v>
      </c>
      <c r="M394" s="19">
        <v>300</v>
      </c>
      <c r="N394" s="19">
        <v>300</v>
      </c>
      <c r="O394" s="31" t="s">
        <v>23</v>
      </c>
      <c r="P394" s="23"/>
      <c r="Q394" s="10">
        <v>1</v>
      </c>
      <c r="R394" s="11">
        <f t="shared" si="112"/>
        <v>1</v>
      </c>
      <c r="S394" s="9">
        <f t="shared" si="113"/>
        <v>600</v>
      </c>
      <c r="T394" s="8">
        <f t="shared" si="114"/>
        <v>1</v>
      </c>
      <c r="U394" s="9">
        <f t="shared" si="115"/>
        <v>600</v>
      </c>
      <c r="V394" s="9">
        <f t="shared" si="116"/>
        <v>300</v>
      </c>
      <c r="W394" s="9">
        <f t="shared" si="117"/>
        <v>300</v>
      </c>
      <c r="X394" s="9">
        <v>1</v>
      </c>
      <c r="Y394" s="9">
        <v>600</v>
      </c>
    </row>
    <row r="395" spans="1:25" ht="25.5" x14ac:dyDescent="0.2">
      <c r="A395" s="6">
        <v>268</v>
      </c>
      <c r="B395" s="28" t="s">
        <v>367</v>
      </c>
      <c r="C395" s="29" t="s">
        <v>41</v>
      </c>
      <c r="D395" s="28" t="s">
        <v>368</v>
      </c>
      <c r="E395" s="28" t="s">
        <v>17</v>
      </c>
      <c r="F395" s="28" t="s">
        <v>17</v>
      </c>
      <c r="G395" s="30" t="s">
        <v>22</v>
      </c>
      <c r="H395" s="9">
        <v>3</v>
      </c>
      <c r="I395" s="11">
        <v>975</v>
      </c>
      <c r="J395" s="9"/>
      <c r="K395" s="9">
        <v>3</v>
      </c>
      <c r="L395" s="11">
        <v>975</v>
      </c>
      <c r="M395" s="19">
        <v>487.5</v>
      </c>
      <c r="N395" s="19">
        <v>487.5</v>
      </c>
      <c r="O395" s="31" t="s">
        <v>23</v>
      </c>
      <c r="P395" s="23"/>
      <c r="Q395" s="10">
        <v>1</v>
      </c>
      <c r="R395" s="11">
        <f t="shared" si="112"/>
        <v>3</v>
      </c>
      <c r="S395" s="9">
        <f t="shared" si="113"/>
        <v>975</v>
      </c>
      <c r="T395" s="8">
        <f t="shared" si="114"/>
        <v>3</v>
      </c>
      <c r="U395" s="9">
        <f t="shared" si="115"/>
        <v>975</v>
      </c>
      <c r="V395" s="9">
        <f t="shared" si="116"/>
        <v>487.5</v>
      </c>
      <c r="W395" s="9">
        <f t="shared" si="117"/>
        <v>487.5</v>
      </c>
      <c r="X395" s="9">
        <v>3</v>
      </c>
      <c r="Y395" s="9">
        <v>975</v>
      </c>
    </row>
    <row r="396" spans="1:25" ht="25.5" x14ac:dyDescent="0.2">
      <c r="A396" s="6">
        <v>269</v>
      </c>
      <c r="B396" s="28" t="s">
        <v>369</v>
      </c>
      <c r="C396" s="29" t="s">
        <v>41</v>
      </c>
      <c r="D396" s="28" t="s">
        <v>370</v>
      </c>
      <c r="E396" s="28" t="s">
        <v>17</v>
      </c>
      <c r="F396" s="28" t="s">
        <v>17</v>
      </c>
      <c r="G396" s="30" t="s">
        <v>22</v>
      </c>
      <c r="H396" s="9">
        <v>2</v>
      </c>
      <c r="I396" s="11">
        <v>1100</v>
      </c>
      <c r="J396" s="9"/>
      <c r="K396" s="9">
        <v>2</v>
      </c>
      <c r="L396" s="11">
        <v>1100</v>
      </c>
      <c r="M396" s="19">
        <v>550</v>
      </c>
      <c r="N396" s="19">
        <v>550</v>
      </c>
      <c r="O396" s="31" t="s">
        <v>23</v>
      </c>
      <c r="P396" s="23"/>
      <c r="Q396" s="10">
        <v>1</v>
      </c>
      <c r="R396" s="11">
        <f t="shared" si="112"/>
        <v>2</v>
      </c>
      <c r="S396" s="9">
        <f t="shared" si="113"/>
        <v>1100</v>
      </c>
      <c r="T396" s="8">
        <f t="shared" si="114"/>
        <v>2</v>
      </c>
      <c r="U396" s="9">
        <f t="shared" si="115"/>
        <v>1100</v>
      </c>
      <c r="V396" s="9">
        <f t="shared" si="116"/>
        <v>550</v>
      </c>
      <c r="W396" s="9">
        <f t="shared" si="117"/>
        <v>550</v>
      </c>
      <c r="X396" s="9">
        <v>2</v>
      </c>
      <c r="Y396" s="9">
        <v>1100</v>
      </c>
    </row>
    <row r="397" spans="1:25" ht="25.5" x14ac:dyDescent="0.2">
      <c r="A397" s="6">
        <v>270</v>
      </c>
      <c r="B397" s="28" t="s">
        <v>371</v>
      </c>
      <c r="C397" s="29" t="s">
        <v>41</v>
      </c>
      <c r="D397" s="28" t="s">
        <v>372</v>
      </c>
      <c r="E397" s="28" t="s">
        <v>17</v>
      </c>
      <c r="F397" s="28" t="s">
        <v>17</v>
      </c>
      <c r="G397" s="30" t="s">
        <v>22</v>
      </c>
      <c r="H397" s="9">
        <v>11</v>
      </c>
      <c r="I397" s="11">
        <v>4620</v>
      </c>
      <c r="J397" s="9"/>
      <c r="K397" s="9">
        <v>11</v>
      </c>
      <c r="L397" s="11">
        <v>4620</v>
      </c>
      <c r="M397" s="19">
        <v>2310</v>
      </c>
      <c r="N397" s="19">
        <v>2310</v>
      </c>
      <c r="O397" s="31" t="s">
        <v>23</v>
      </c>
      <c r="P397" s="23"/>
      <c r="Q397" s="10">
        <v>1</v>
      </c>
      <c r="R397" s="11">
        <f t="shared" si="112"/>
        <v>11</v>
      </c>
      <c r="S397" s="9">
        <f t="shared" si="113"/>
        <v>4620</v>
      </c>
      <c r="T397" s="8">
        <f t="shared" si="114"/>
        <v>11</v>
      </c>
      <c r="U397" s="9">
        <f t="shared" si="115"/>
        <v>4620</v>
      </c>
      <c r="V397" s="9">
        <f t="shared" si="116"/>
        <v>2310</v>
      </c>
      <c r="W397" s="9">
        <f t="shared" si="117"/>
        <v>2310</v>
      </c>
      <c r="X397" s="9">
        <v>11</v>
      </c>
      <c r="Y397" s="9">
        <v>4620</v>
      </c>
    </row>
    <row r="398" spans="1:25" ht="25.5" x14ac:dyDescent="0.2">
      <c r="A398" s="6">
        <v>271</v>
      </c>
      <c r="B398" s="28" t="s">
        <v>373</v>
      </c>
      <c r="C398" s="29" t="s">
        <v>41</v>
      </c>
      <c r="D398" s="28" t="s">
        <v>374</v>
      </c>
      <c r="E398" s="28" t="s">
        <v>17</v>
      </c>
      <c r="F398" s="28" t="s">
        <v>17</v>
      </c>
      <c r="G398" s="30" t="s">
        <v>22</v>
      </c>
      <c r="H398" s="9">
        <v>6</v>
      </c>
      <c r="I398" s="11">
        <v>2880</v>
      </c>
      <c r="J398" s="9"/>
      <c r="K398" s="9">
        <v>6</v>
      </c>
      <c r="L398" s="11">
        <v>2880</v>
      </c>
      <c r="M398" s="19">
        <v>1440</v>
      </c>
      <c r="N398" s="19">
        <v>1440</v>
      </c>
      <c r="O398" s="31" t="s">
        <v>23</v>
      </c>
      <c r="P398" s="23"/>
      <c r="Q398" s="10">
        <v>1</v>
      </c>
      <c r="R398" s="11">
        <f t="shared" si="112"/>
        <v>6</v>
      </c>
      <c r="S398" s="9">
        <f t="shared" si="113"/>
        <v>2880</v>
      </c>
      <c r="T398" s="8">
        <f t="shared" si="114"/>
        <v>6</v>
      </c>
      <c r="U398" s="9">
        <f t="shared" si="115"/>
        <v>2880</v>
      </c>
      <c r="V398" s="9">
        <f t="shared" si="116"/>
        <v>1440</v>
      </c>
      <c r="W398" s="9">
        <f t="shared" si="117"/>
        <v>1440</v>
      </c>
      <c r="X398" s="9">
        <v>6</v>
      </c>
      <c r="Y398" s="9">
        <v>2880</v>
      </c>
    </row>
    <row r="399" spans="1:25" ht="25.5" x14ac:dyDescent="0.2">
      <c r="A399" s="6">
        <v>272</v>
      </c>
      <c r="B399" s="28" t="s">
        <v>375</v>
      </c>
      <c r="C399" s="29" t="s">
        <v>41</v>
      </c>
      <c r="D399" s="28" t="s">
        <v>376</v>
      </c>
      <c r="E399" s="28" t="s">
        <v>17</v>
      </c>
      <c r="F399" s="28" t="s">
        <v>17</v>
      </c>
      <c r="G399" s="30" t="s">
        <v>22</v>
      </c>
      <c r="H399" s="9">
        <v>1</v>
      </c>
      <c r="I399" s="11">
        <v>450</v>
      </c>
      <c r="J399" s="9"/>
      <c r="K399" s="9">
        <v>1</v>
      </c>
      <c r="L399" s="11">
        <v>450</v>
      </c>
      <c r="M399" s="19">
        <v>225</v>
      </c>
      <c r="N399" s="19">
        <v>225</v>
      </c>
      <c r="O399" s="31" t="s">
        <v>23</v>
      </c>
      <c r="P399" s="23"/>
      <c r="Q399" s="10">
        <v>1</v>
      </c>
      <c r="R399" s="11">
        <f t="shared" si="112"/>
        <v>1</v>
      </c>
      <c r="S399" s="9">
        <f t="shared" si="113"/>
        <v>450</v>
      </c>
      <c r="T399" s="8">
        <f t="shared" si="114"/>
        <v>1</v>
      </c>
      <c r="U399" s="9">
        <f t="shared" si="115"/>
        <v>450</v>
      </c>
      <c r="V399" s="9">
        <f t="shared" si="116"/>
        <v>225</v>
      </c>
      <c r="W399" s="9">
        <f t="shared" si="117"/>
        <v>225</v>
      </c>
      <c r="X399" s="9">
        <v>1</v>
      </c>
      <c r="Y399" s="9">
        <v>450</v>
      </c>
    </row>
    <row r="400" spans="1:25" ht="25.5" x14ac:dyDescent="0.2">
      <c r="A400" s="6">
        <v>273</v>
      </c>
      <c r="B400" s="28" t="s">
        <v>377</v>
      </c>
      <c r="C400" s="29" t="s">
        <v>41</v>
      </c>
      <c r="D400" s="28" t="s">
        <v>378</v>
      </c>
      <c r="E400" s="28" t="s">
        <v>17</v>
      </c>
      <c r="F400" s="28" t="s">
        <v>17</v>
      </c>
      <c r="G400" s="30" t="s">
        <v>22</v>
      </c>
      <c r="H400" s="9">
        <v>3</v>
      </c>
      <c r="I400" s="11">
        <v>2925</v>
      </c>
      <c r="J400" s="9"/>
      <c r="K400" s="9">
        <v>3</v>
      </c>
      <c r="L400" s="11">
        <v>2925</v>
      </c>
      <c r="M400" s="19">
        <v>1462.5</v>
      </c>
      <c r="N400" s="19">
        <v>1462.5</v>
      </c>
      <c r="O400" s="31" t="s">
        <v>23</v>
      </c>
      <c r="P400" s="23"/>
      <c r="Q400" s="10">
        <v>1</v>
      </c>
      <c r="R400" s="11">
        <f t="shared" si="112"/>
        <v>3</v>
      </c>
      <c r="S400" s="9">
        <f t="shared" si="113"/>
        <v>2925</v>
      </c>
      <c r="T400" s="8">
        <f t="shared" si="114"/>
        <v>3</v>
      </c>
      <c r="U400" s="9">
        <f t="shared" si="115"/>
        <v>2925</v>
      </c>
      <c r="V400" s="9">
        <f t="shared" si="116"/>
        <v>1462.5</v>
      </c>
      <c r="W400" s="9">
        <f t="shared" si="117"/>
        <v>1462.5</v>
      </c>
      <c r="X400" s="9">
        <v>3</v>
      </c>
      <c r="Y400" s="9">
        <v>2925</v>
      </c>
    </row>
    <row r="401" spans="1:42" ht="26.25" thickBot="1" x14ac:dyDescent="0.25">
      <c r="A401" s="6">
        <v>274</v>
      </c>
      <c r="B401" s="28" t="s">
        <v>379</v>
      </c>
      <c r="C401" s="29" t="s">
        <v>41</v>
      </c>
      <c r="D401" s="28" t="s">
        <v>380</v>
      </c>
      <c r="E401" s="28" t="s">
        <v>17</v>
      </c>
      <c r="F401" s="28" t="s">
        <v>17</v>
      </c>
      <c r="G401" s="30" t="s">
        <v>22</v>
      </c>
      <c r="H401" s="9">
        <v>1</v>
      </c>
      <c r="I401" s="11">
        <v>980</v>
      </c>
      <c r="J401" s="9"/>
      <c r="K401" s="9">
        <v>1</v>
      </c>
      <c r="L401" s="11">
        <v>980</v>
      </c>
      <c r="M401" s="19">
        <v>490</v>
      </c>
      <c r="N401" s="19">
        <v>490</v>
      </c>
      <c r="O401" s="31" t="s">
        <v>23</v>
      </c>
      <c r="P401" s="23"/>
      <c r="Q401" s="10">
        <v>1</v>
      </c>
      <c r="R401" s="11">
        <f t="shared" si="112"/>
        <v>1</v>
      </c>
      <c r="S401" s="9">
        <f t="shared" si="113"/>
        <v>980</v>
      </c>
      <c r="T401" s="8">
        <f t="shared" si="114"/>
        <v>1</v>
      </c>
      <c r="U401" s="9">
        <f t="shared" si="115"/>
        <v>980</v>
      </c>
      <c r="V401" s="9">
        <f t="shared" si="116"/>
        <v>490</v>
      </c>
      <c r="W401" s="9">
        <f t="shared" si="117"/>
        <v>490</v>
      </c>
      <c r="X401" s="9">
        <v>1</v>
      </c>
      <c r="Y401" s="9">
        <v>980</v>
      </c>
    </row>
    <row r="402" spans="1:42" ht="26.25" thickBot="1" x14ac:dyDescent="0.25">
      <c r="A402" s="12"/>
      <c r="B402" s="13" t="s">
        <v>67</v>
      </c>
      <c r="C402" s="25" t="s">
        <v>14</v>
      </c>
      <c r="D402" s="25" t="s">
        <v>14</v>
      </c>
      <c r="E402" s="25" t="s">
        <v>14</v>
      </c>
      <c r="F402" s="25" t="s">
        <v>14</v>
      </c>
      <c r="G402" s="21" t="s">
        <v>14</v>
      </c>
      <c r="H402" s="14">
        <f>SUM('Акт приймання передачі'!R381:R401)</f>
        <v>56</v>
      </c>
      <c r="I402" s="15">
        <f>SUM('Акт приймання передачі'!S381:S401)</f>
        <v>28202</v>
      </c>
      <c r="J402" s="15"/>
      <c r="K402" s="16">
        <f>SUM('Акт приймання передачі'!T381:T401)</f>
        <v>56</v>
      </c>
      <c r="L402" s="17">
        <f>SUM('Акт приймання передачі'!U381:U401)</f>
        <v>28202</v>
      </c>
      <c r="M402" s="20">
        <f>SUM('Акт приймання передачі'!V381:V401)</f>
        <v>15060.5</v>
      </c>
      <c r="N402" s="20">
        <f>SUM('Акт приймання передачі'!W381:W401)</f>
        <v>13141.5</v>
      </c>
      <c r="O402" s="20"/>
      <c r="P402" s="22" t="s">
        <v>14</v>
      </c>
    </row>
    <row r="403" spans="1:42" ht="15" customHeight="1" thickBot="1" x14ac:dyDescent="0.25">
      <c r="A403" s="27" t="s">
        <v>639</v>
      </c>
      <c r="B403" s="4"/>
      <c r="C403" s="4"/>
      <c r="D403" s="4"/>
      <c r="E403" s="4"/>
      <c r="F403" s="4"/>
      <c r="G403" s="4"/>
      <c r="H403" s="4"/>
      <c r="I403" s="4"/>
      <c r="J403" s="4"/>
      <c r="K403" s="4"/>
      <c r="L403" s="4"/>
      <c r="M403" s="4"/>
      <c r="N403" s="4"/>
      <c r="O403" s="4"/>
      <c r="P403" s="5"/>
    </row>
    <row r="404" spans="1:42" ht="25.5" x14ac:dyDescent="0.2">
      <c r="A404" s="6">
        <v>275</v>
      </c>
      <c r="B404" s="28" t="s">
        <v>182</v>
      </c>
      <c r="C404" s="29" t="s">
        <v>68</v>
      </c>
      <c r="D404" s="28" t="s">
        <v>17</v>
      </c>
      <c r="E404" s="28" t="s">
        <v>17</v>
      </c>
      <c r="F404" s="28" t="s">
        <v>17</v>
      </c>
      <c r="G404" s="30" t="s">
        <v>34</v>
      </c>
      <c r="H404" s="9">
        <v>1</v>
      </c>
      <c r="I404" s="11">
        <v>10</v>
      </c>
      <c r="J404" s="9"/>
      <c r="K404" s="9">
        <v>1</v>
      </c>
      <c r="L404" s="11">
        <v>10</v>
      </c>
      <c r="M404" s="19"/>
      <c r="N404" s="19"/>
      <c r="O404" s="31" t="s">
        <v>17</v>
      </c>
      <c r="P404" s="23"/>
      <c r="Q404" s="10">
        <v>1</v>
      </c>
      <c r="R404" s="11">
        <f t="shared" ref="R404:S407" si="118">H404</f>
        <v>1</v>
      </c>
      <c r="S404" s="9">
        <f t="shared" si="118"/>
        <v>10</v>
      </c>
      <c r="T404" s="8">
        <f t="shared" ref="T404:W407" si="119">K404</f>
        <v>1</v>
      </c>
      <c r="U404" s="9">
        <f t="shared" si="119"/>
        <v>10</v>
      </c>
      <c r="V404" s="9">
        <f t="shared" si="119"/>
        <v>0</v>
      </c>
      <c r="W404" s="9">
        <f t="shared" si="119"/>
        <v>0</v>
      </c>
      <c r="X404" s="9">
        <v>1</v>
      </c>
      <c r="Y404" s="9">
        <v>10</v>
      </c>
    </row>
    <row r="405" spans="1:42" ht="25.5" x14ac:dyDescent="0.2">
      <c r="A405" s="6">
        <v>276</v>
      </c>
      <c r="B405" s="28" t="s">
        <v>381</v>
      </c>
      <c r="C405" s="29" t="s">
        <v>68</v>
      </c>
      <c r="D405" s="28" t="s">
        <v>17</v>
      </c>
      <c r="E405" s="28" t="s">
        <v>17</v>
      </c>
      <c r="F405" s="28" t="s">
        <v>17</v>
      </c>
      <c r="G405" s="30" t="s">
        <v>34</v>
      </c>
      <c r="H405" s="9">
        <v>2</v>
      </c>
      <c r="I405" s="11">
        <v>127.9</v>
      </c>
      <c r="J405" s="9"/>
      <c r="K405" s="9">
        <v>2</v>
      </c>
      <c r="L405" s="11">
        <v>127.9</v>
      </c>
      <c r="M405" s="19"/>
      <c r="N405" s="19"/>
      <c r="O405" s="31" t="s">
        <v>17</v>
      </c>
      <c r="P405" s="23"/>
      <c r="Q405" s="10">
        <v>1</v>
      </c>
      <c r="R405" s="11">
        <f t="shared" si="118"/>
        <v>2</v>
      </c>
      <c r="S405" s="9">
        <f t="shared" si="118"/>
        <v>127.9</v>
      </c>
      <c r="T405" s="8">
        <f t="shared" si="119"/>
        <v>2</v>
      </c>
      <c r="U405" s="9">
        <f t="shared" si="119"/>
        <v>127.9</v>
      </c>
      <c r="V405" s="9">
        <f t="shared" si="119"/>
        <v>0</v>
      </c>
      <c r="W405" s="9">
        <f t="shared" si="119"/>
        <v>0</v>
      </c>
      <c r="X405" s="9">
        <v>2</v>
      </c>
      <c r="Y405" s="9">
        <v>127.9</v>
      </c>
    </row>
    <row r="406" spans="1:42" ht="25.5" x14ac:dyDescent="0.2">
      <c r="A406" s="6">
        <v>277</v>
      </c>
      <c r="B406" s="28" t="s">
        <v>382</v>
      </c>
      <c r="C406" s="29" t="s">
        <v>68</v>
      </c>
      <c r="D406" s="28" t="s">
        <v>17</v>
      </c>
      <c r="E406" s="28" t="s">
        <v>17</v>
      </c>
      <c r="F406" s="28" t="s">
        <v>17</v>
      </c>
      <c r="G406" s="30" t="s">
        <v>34</v>
      </c>
      <c r="H406" s="9">
        <v>1</v>
      </c>
      <c r="I406" s="11">
        <v>17</v>
      </c>
      <c r="J406" s="9"/>
      <c r="K406" s="9">
        <v>1</v>
      </c>
      <c r="L406" s="11">
        <v>17</v>
      </c>
      <c r="M406" s="19"/>
      <c r="N406" s="19"/>
      <c r="O406" s="31" t="s">
        <v>17</v>
      </c>
      <c r="P406" s="23"/>
      <c r="Q406" s="10">
        <v>1</v>
      </c>
      <c r="R406" s="11">
        <f t="shared" si="118"/>
        <v>1</v>
      </c>
      <c r="S406" s="9">
        <f t="shared" si="118"/>
        <v>17</v>
      </c>
      <c r="T406" s="8">
        <f t="shared" si="119"/>
        <v>1</v>
      </c>
      <c r="U406" s="9">
        <f t="shared" si="119"/>
        <v>17</v>
      </c>
      <c r="V406" s="9">
        <f t="shared" si="119"/>
        <v>0</v>
      </c>
      <c r="W406" s="9">
        <f t="shared" si="119"/>
        <v>0</v>
      </c>
      <c r="X406" s="9">
        <v>1</v>
      </c>
      <c r="Y406" s="9">
        <v>17</v>
      </c>
    </row>
    <row r="407" spans="1:42" ht="26.25" thickBot="1" x14ac:dyDescent="0.25">
      <c r="A407" s="6">
        <v>278</v>
      </c>
      <c r="B407" s="28" t="s">
        <v>383</v>
      </c>
      <c r="C407" s="29" t="s">
        <v>68</v>
      </c>
      <c r="D407" s="28" t="s">
        <v>17</v>
      </c>
      <c r="E407" s="28" t="s">
        <v>17</v>
      </c>
      <c r="F407" s="28" t="s">
        <v>17</v>
      </c>
      <c r="G407" s="30" t="s">
        <v>34</v>
      </c>
      <c r="H407" s="9">
        <v>6</v>
      </c>
      <c r="I407" s="11">
        <v>198</v>
      </c>
      <c r="J407" s="9"/>
      <c r="K407" s="9">
        <v>6</v>
      </c>
      <c r="L407" s="11">
        <v>198</v>
      </c>
      <c r="M407" s="19"/>
      <c r="N407" s="19"/>
      <c r="O407" s="31" t="s">
        <v>17</v>
      </c>
      <c r="P407" s="23"/>
      <c r="Q407" s="10">
        <v>1</v>
      </c>
      <c r="R407" s="11">
        <f t="shared" si="118"/>
        <v>6</v>
      </c>
      <c r="S407" s="9">
        <f t="shared" si="118"/>
        <v>198</v>
      </c>
      <c r="T407" s="8">
        <f t="shared" si="119"/>
        <v>6</v>
      </c>
      <c r="U407" s="9">
        <f t="shared" si="119"/>
        <v>198</v>
      </c>
      <c r="V407" s="9">
        <f t="shared" si="119"/>
        <v>0</v>
      </c>
      <c r="W407" s="9">
        <f t="shared" si="119"/>
        <v>0</v>
      </c>
      <c r="X407" s="9">
        <v>6</v>
      </c>
      <c r="Y407" s="9">
        <v>198</v>
      </c>
    </row>
    <row r="408" spans="1:42" ht="13.5" thickBot="1" x14ac:dyDescent="0.25">
      <c r="A408" s="12"/>
      <c r="B408" s="13" t="s">
        <v>627</v>
      </c>
      <c r="C408" s="25" t="s">
        <v>14</v>
      </c>
      <c r="D408" s="25" t="s">
        <v>14</v>
      </c>
      <c r="E408" s="25" t="s">
        <v>14</v>
      </c>
      <c r="F408" s="25" t="s">
        <v>14</v>
      </c>
      <c r="G408" s="21" t="s">
        <v>14</v>
      </c>
      <c r="H408" s="14">
        <f>SUM('Акт приймання передачі'!R403:R407)</f>
        <v>10</v>
      </c>
      <c r="I408" s="15">
        <f>SUM('Акт приймання передачі'!S403:S407)</f>
        <v>352.9</v>
      </c>
      <c r="J408" s="15"/>
      <c r="K408" s="16">
        <f>SUM('Акт приймання передачі'!T403:T407)</f>
        <v>10</v>
      </c>
      <c r="L408" s="17">
        <f>SUM('Акт приймання передачі'!U403:U407)</f>
        <v>352.9</v>
      </c>
      <c r="M408" s="20">
        <f>SUM('Акт приймання передачі'!V403:V407)</f>
        <v>0</v>
      </c>
      <c r="N408" s="20">
        <f>SUM('Акт приймання передачі'!W403:W407)</f>
        <v>0</v>
      </c>
      <c r="O408" s="20"/>
      <c r="P408" s="22" t="s">
        <v>14</v>
      </c>
    </row>
    <row r="409" spans="1:42" s="62" customFormat="1" ht="26.25" thickBot="1" x14ac:dyDescent="0.25">
      <c r="A409" s="52"/>
      <c r="B409" s="53" t="s">
        <v>384</v>
      </c>
      <c r="C409" s="54" t="s">
        <v>14</v>
      </c>
      <c r="D409" s="54" t="s">
        <v>14</v>
      </c>
      <c r="E409" s="54" t="s">
        <v>14</v>
      </c>
      <c r="F409" s="54" t="s">
        <v>14</v>
      </c>
      <c r="G409" s="55" t="s">
        <v>14</v>
      </c>
      <c r="H409" s="56">
        <f>SUM('Акт приймання передачі'!R370:R408)</f>
        <v>75</v>
      </c>
      <c r="I409" s="57">
        <f>SUM('Акт приймання передачі'!S370:S408)</f>
        <v>39954.9</v>
      </c>
      <c r="J409" s="57"/>
      <c r="K409" s="58">
        <f>SUM('Акт приймання передачі'!T370:T408)</f>
        <v>75</v>
      </c>
      <c r="L409" s="59">
        <f>SUM('Акт приймання передачі'!U370:U408)</f>
        <v>39954.9</v>
      </c>
      <c r="M409" s="60">
        <f>SUM('Акт приймання передачі'!V370:V408)</f>
        <v>20928.5</v>
      </c>
      <c r="N409" s="60">
        <f>SUM('Акт приймання передачі'!W370:W408)</f>
        <v>18673.5</v>
      </c>
      <c r="O409" s="60"/>
      <c r="P409" s="61" t="s">
        <v>14</v>
      </c>
      <c r="Z409" s="43"/>
      <c r="AA409" s="43"/>
      <c r="AB409" s="99">
        <f>I380+I402+I408</f>
        <v>39954.9</v>
      </c>
      <c r="AC409" s="43"/>
      <c r="AD409" s="43"/>
      <c r="AE409" s="43"/>
      <c r="AF409" s="43"/>
      <c r="AG409" s="43"/>
      <c r="AH409" s="43"/>
      <c r="AI409" s="43"/>
      <c r="AJ409" s="43"/>
      <c r="AK409" s="43"/>
      <c r="AL409" s="43"/>
      <c r="AM409" s="43"/>
      <c r="AN409" s="43"/>
      <c r="AO409" s="43"/>
      <c r="AP409" s="43"/>
    </row>
    <row r="410" spans="1:42" ht="15" customHeight="1" thickBot="1" x14ac:dyDescent="0.25">
      <c r="A410" s="27" t="s">
        <v>629</v>
      </c>
      <c r="B410" s="4"/>
      <c r="C410" s="4"/>
      <c r="D410" s="4"/>
      <c r="E410" s="4"/>
      <c r="F410" s="4"/>
      <c r="G410" s="4"/>
      <c r="H410" s="4"/>
      <c r="I410" s="4"/>
      <c r="J410" s="4"/>
      <c r="K410" s="4"/>
      <c r="L410" s="4"/>
      <c r="M410" s="4"/>
      <c r="N410" s="4"/>
      <c r="O410" s="4"/>
      <c r="P410" s="5"/>
    </row>
    <row r="411" spans="1:42" ht="13.5" thickBot="1" x14ac:dyDescent="0.25">
      <c r="A411" s="12"/>
      <c r="B411" s="13"/>
      <c r="C411" s="25" t="s">
        <v>14</v>
      </c>
      <c r="D411" s="25" t="s">
        <v>14</v>
      </c>
      <c r="E411" s="25" t="s">
        <v>14</v>
      </c>
      <c r="F411" s="25" t="s">
        <v>14</v>
      </c>
      <c r="G411" s="21" t="s">
        <v>14</v>
      </c>
      <c r="H411" s="14">
        <f>SUM('Акт приймання передачі'!R410:R410)</f>
        <v>0</v>
      </c>
      <c r="I411" s="15">
        <f>SUM('Акт приймання передачі'!S410:S410)</f>
        <v>0</v>
      </c>
      <c r="J411" s="15"/>
      <c r="K411" s="16">
        <f>SUM('Акт приймання передачі'!T410:T410)</f>
        <v>0</v>
      </c>
      <c r="L411" s="17">
        <f>SUM('Акт приймання передачі'!U410:U410)</f>
        <v>0</v>
      </c>
      <c r="M411" s="20">
        <f>SUM('Акт приймання передачі'!V410:V410)</f>
        <v>0</v>
      </c>
      <c r="N411" s="20">
        <f>SUM('Акт приймання передачі'!W410:W410)</f>
        <v>0</v>
      </c>
      <c r="O411" s="20"/>
      <c r="P411" s="22" t="s">
        <v>14</v>
      </c>
    </row>
    <row r="412" spans="1:42" ht="15" customHeight="1" thickBot="1" x14ac:dyDescent="0.25">
      <c r="A412" s="27" t="s">
        <v>385</v>
      </c>
      <c r="B412" s="4"/>
      <c r="C412" s="4"/>
      <c r="D412" s="4"/>
      <c r="E412" s="4"/>
      <c r="F412" s="4"/>
      <c r="G412" s="4"/>
      <c r="H412" s="4"/>
      <c r="I412" s="4"/>
      <c r="J412" s="4"/>
      <c r="K412" s="4"/>
      <c r="L412" s="4"/>
      <c r="M412" s="4"/>
      <c r="N412" s="4"/>
      <c r="O412" s="4"/>
      <c r="P412" s="5"/>
    </row>
    <row r="413" spans="1:42" ht="38.25" x14ac:dyDescent="0.2">
      <c r="A413" s="6">
        <v>279</v>
      </c>
      <c r="B413" s="28" t="s">
        <v>386</v>
      </c>
      <c r="C413" s="29" t="s">
        <v>387</v>
      </c>
      <c r="D413" s="28" t="s">
        <v>388</v>
      </c>
      <c r="E413" s="28" t="s">
        <v>17</v>
      </c>
      <c r="F413" s="28" t="s">
        <v>17</v>
      </c>
      <c r="G413" s="30" t="s">
        <v>22</v>
      </c>
      <c r="H413" s="9">
        <v>1</v>
      </c>
      <c r="I413" s="11">
        <v>1239.6000000000001</v>
      </c>
      <c r="J413" s="9"/>
      <c r="K413" s="9">
        <v>1</v>
      </c>
      <c r="L413" s="11">
        <v>1239.6000000000001</v>
      </c>
      <c r="M413" s="19">
        <v>620</v>
      </c>
      <c r="N413" s="19">
        <v>619.6</v>
      </c>
      <c r="O413" s="31" t="s">
        <v>23</v>
      </c>
      <c r="P413" s="23"/>
      <c r="Q413" s="10">
        <v>1</v>
      </c>
      <c r="R413" s="11">
        <f t="shared" ref="R413:R430" si="120">H413</f>
        <v>1</v>
      </c>
      <c r="S413" s="9">
        <f t="shared" ref="S413:S430" si="121">I413</f>
        <v>1239.6000000000001</v>
      </c>
      <c r="T413" s="8">
        <f t="shared" ref="T413:T430" si="122">K413</f>
        <v>1</v>
      </c>
      <c r="U413" s="9">
        <f t="shared" ref="U413:U430" si="123">L413</f>
        <v>1239.6000000000001</v>
      </c>
      <c r="V413" s="9">
        <f t="shared" ref="V413:V430" si="124">M413</f>
        <v>620</v>
      </c>
      <c r="W413" s="9">
        <f t="shared" ref="W413:W430" si="125">N413</f>
        <v>619.6</v>
      </c>
      <c r="X413" s="9">
        <v>1</v>
      </c>
      <c r="Y413" s="9">
        <v>1239.6000000000001</v>
      </c>
    </row>
    <row r="414" spans="1:42" ht="51" x14ac:dyDescent="0.2">
      <c r="A414" s="6">
        <v>280</v>
      </c>
      <c r="B414" s="28" t="s">
        <v>389</v>
      </c>
      <c r="C414" s="29" t="s">
        <v>390</v>
      </c>
      <c r="D414" s="28" t="s">
        <v>391</v>
      </c>
      <c r="E414" s="28" t="s">
        <v>17</v>
      </c>
      <c r="F414" s="28" t="s">
        <v>17</v>
      </c>
      <c r="G414" s="30" t="s">
        <v>22</v>
      </c>
      <c r="H414" s="9">
        <v>1</v>
      </c>
      <c r="I414" s="11">
        <v>199.22</v>
      </c>
      <c r="J414" s="9"/>
      <c r="K414" s="9">
        <v>1</v>
      </c>
      <c r="L414" s="11">
        <v>199.22</v>
      </c>
      <c r="M414" s="19">
        <v>100</v>
      </c>
      <c r="N414" s="19">
        <v>99.22</v>
      </c>
      <c r="O414" s="31" t="s">
        <v>23</v>
      </c>
      <c r="P414" s="23"/>
      <c r="Q414" s="10">
        <v>1</v>
      </c>
      <c r="R414" s="11">
        <f t="shared" si="120"/>
        <v>1</v>
      </c>
      <c r="S414" s="9">
        <f t="shared" si="121"/>
        <v>199.22</v>
      </c>
      <c r="T414" s="8">
        <f t="shared" si="122"/>
        <v>1</v>
      </c>
      <c r="U414" s="9">
        <f t="shared" si="123"/>
        <v>199.22</v>
      </c>
      <c r="V414" s="9">
        <f t="shared" si="124"/>
        <v>100</v>
      </c>
      <c r="W414" s="9">
        <f t="shared" si="125"/>
        <v>99.22</v>
      </c>
      <c r="X414" s="9">
        <v>1</v>
      </c>
      <c r="Y414" s="9">
        <v>199.22</v>
      </c>
    </row>
    <row r="415" spans="1:42" ht="38.25" x14ac:dyDescent="0.2">
      <c r="A415" s="6">
        <v>281</v>
      </c>
      <c r="B415" s="28" t="s">
        <v>392</v>
      </c>
      <c r="C415" s="29" t="s">
        <v>390</v>
      </c>
      <c r="D415" s="28" t="s">
        <v>393</v>
      </c>
      <c r="E415" s="28" t="s">
        <v>17</v>
      </c>
      <c r="F415" s="28" t="s">
        <v>17</v>
      </c>
      <c r="G415" s="30" t="s">
        <v>22</v>
      </c>
      <c r="H415" s="9">
        <v>1</v>
      </c>
      <c r="I415" s="11">
        <v>2835.71</v>
      </c>
      <c r="J415" s="9"/>
      <c r="K415" s="9">
        <v>1</v>
      </c>
      <c r="L415" s="11">
        <v>2835.71</v>
      </c>
      <c r="M415" s="19">
        <v>1418</v>
      </c>
      <c r="N415" s="19">
        <v>1417.71</v>
      </c>
      <c r="O415" s="31" t="s">
        <v>23</v>
      </c>
      <c r="P415" s="23"/>
      <c r="Q415" s="10">
        <v>1</v>
      </c>
      <c r="R415" s="11">
        <f t="shared" si="120"/>
        <v>1</v>
      </c>
      <c r="S415" s="9">
        <f t="shared" si="121"/>
        <v>2835.71</v>
      </c>
      <c r="T415" s="8">
        <f t="shared" si="122"/>
        <v>1</v>
      </c>
      <c r="U415" s="9">
        <f t="shared" si="123"/>
        <v>2835.71</v>
      </c>
      <c r="V415" s="9">
        <f t="shared" si="124"/>
        <v>1418</v>
      </c>
      <c r="W415" s="9">
        <f t="shared" si="125"/>
        <v>1417.71</v>
      </c>
      <c r="X415" s="9">
        <v>1</v>
      </c>
      <c r="Y415" s="9">
        <v>2835.71</v>
      </c>
    </row>
    <row r="416" spans="1:42" ht="25.5" x14ac:dyDescent="0.2">
      <c r="A416" s="6">
        <v>282</v>
      </c>
      <c r="B416" s="28" t="s">
        <v>394</v>
      </c>
      <c r="C416" s="29" t="s">
        <v>20</v>
      </c>
      <c r="D416" s="28" t="s">
        <v>395</v>
      </c>
      <c r="E416" s="28" t="s">
        <v>17</v>
      </c>
      <c r="F416" s="28" t="s">
        <v>17</v>
      </c>
      <c r="G416" s="30" t="s">
        <v>22</v>
      </c>
      <c r="H416" s="9">
        <v>1</v>
      </c>
      <c r="I416" s="11">
        <v>540</v>
      </c>
      <c r="J416" s="9"/>
      <c r="K416" s="9">
        <v>1</v>
      </c>
      <c r="L416" s="11">
        <v>540</v>
      </c>
      <c r="M416" s="19">
        <v>540</v>
      </c>
      <c r="N416" s="19"/>
      <c r="O416" s="31" t="s">
        <v>23</v>
      </c>
      <c r="P416" s="23"/>
      <c r="Q416" s="10">
        <v>1</v>
      </c>
      <c r="R416" s="11">
        <f t="shared" si="120"/>
        <v>1</v>
      </c>
      <c r="S416" s="9">
        <f t="shared" si="121"/>
        <v>540</v>
      </c>
      <c r="T416" s="8">
        <f t="shared" si="122"/>
        <v>1</v>
      </c>
      <c r="U416" s="9">
        <f t="shared" si="123"/>
        <v>540</v>
      </c>
      <c r="V416" s="9">
        <f t="shared" si="124"/>
        <v>540</v>
      </c>
      <c r="W416" s="9">
        <f t="shared" si="125"/>
        <v>0</v>
      </c>
      <c r="X416" s="9">
        <v>1</v>
      </c>
      <c r="Y416" s="9">
        <v>540</v>
      </c>
    </row>
    <row r="417" spans="1:25" ht="25.5" x14ac:dyDescent="0.2">
      <c r="A417" s="6">
        <v>283</v>
      </c>
      <c r="B417" s="28" t="s">
        <v>396</v>
      </c>
      <c r="C417" s="29" t="s">
        <v>20</v>
      </c>
      <c r="D417" s="28" t="s">
        <v>397</v>
      </c>
      <c r="E417" s="28" t="s">
        <v>17</v>
      </c>
      <c r="F417" s="28" t="s">
        <v>17</v>
      </c>
      <c r="G417" s="30" t="s">
        <v>34</v>
      </c>
      <c r="H417" s="9">
        <v>1</v>
      </c>
      <c r="I417" s="11">
        <v>780</v>
      </c>
      <c r="J417" s="9"/>
      <c r="K417" s="9">
        <v>1</v>
      </c>
      <c r="L417" s="11">
        <v>780</v>
      </c>
      <c r="M417" s="19">
        <v>780</v>
      </c>
      <c r="N417" s="19"/>
      <c r="O417" s="31" t="s">
        <v>23</v>
      </c>
      <c r="P417" s="23"/>
      <c r="Q417" s="10">
        <v>1</v>
      </c>
      <c r="R417" s="11">
        <f t="shared" si="120"/>
        <v>1</v>
      </c>
      <c r="S417" s="9">
        <f t="shared" si="121"/>
        <v>780</v>
      </c>
      <c r="T417" s="8">
        <f t="shared" si="122"/>
        <v>1</v>
      </c>
      <c r="U417" s="9">
        <f t="shared" si="123"/>
        <v>780</v>
      </c>
      <c r="V417" s="9">
        <f t="shared" si="124"/>
        <v>780</v>
      </c>
      <c r="W417" s="9">
        <f t="shared" si="125"/>
        <v>0</v>
      </c>
      <c r="X417" s="9">
        <v>1</v>
      </c>
      <c r="Y417" s="9">
        <v>780</v>
      </c>
    </row>
    <row r="418" spans="1:25" ht="38.25" x14ac:dyDescent="0.2">
      <c r="A418" s="6">
        <v>284</v>
      </c>
      <c r="B418" s="28" t="s">
        <v>187</v>
      </c>
      <c r="C418" s="29" t="s">
        <v>188</v>
      </c>
      <c r="D418" s="28" t="s">
        <v>189</v>
      </c>
      <c r="E418" s="28" t="s">
        <v>17</v>
      </c>
      <c r="F418" s="28" t="s">
        <v>17</v>
      </c>
      <c r="G418" s="30" t="s">
        <v>22</v>
      </c>
      <c r="H418" s="9">
        <v>3</v>
      </c>
      <c r="I418" s="11">
        <v>8329.11</v>
      </c>
      <c r="J418" s="9"/>
      <c r="K418" s="9">
        <v>3</v>
      </c>
      <c r="L418" s="11">
        <f>I418</f>
        <v>8329.11</v>
      </c>
      <c r="M418" s="19">
        <v>4164</v>
      </c>
      <c r="N418" s="19">
        <v>4165.1099999999997</v>
      </c>
      <c r="O418" s="31" t="s">
        <v>23</v>
      </c>
      <c r="P418" s="23"/>
      <c r="Q418" s="10">
        <v>1</v>
      </c>
      <c r="R418" s="11">
        <f t="shared" si="120"/>
        <v>3</v>
      </c>
      <c r="S418" s="9">
        <f t="shared" si="121"/>
        <v>8329.11</v>
      </c>
      <c r="T418" s="8">
        <f t="shared" si="122"/>
        <v>3</v>
      </c>
      <c r="U418" s="9">
        <f t="shared" si="123"/>
        <v>8329.11</v>
      </c>
      <c r="V418" s="9">
        <f t="shared" si="124"/>
        <v>4164</v>
      </c>
      <c r="W418" s="9">
        <f t="shared" si="125"/>
        <v>4165.1099999999997</v>
      </c>
      <c r="X418" s="9">
        <v>1</v>
      </c>
      <c r="Y418" s="9">
        <v>2776.3700000000003</v>
      </c>
    </row>
    <row r="419" spans="1:25" ht="38.25" x14ac:dyDescent="0.2">
      <c r="A419" s="6">
        <v>285</v>
      </c>
      <c r="B419" s="28" t="s">
        <v>398</v>
      </c>
      <c r="C419" s="29" t="s">
        <v>390</v>
      </c>
      <c r="D419" s="28" t="s">
        <v>399</v>
      </c>
      <c r="E419" s="28" t="s">
        <v>17</v>
      </c>
      <c r="F419" s="28" t="s">
        <v>17</v>
      </c>
      <c r="G419" s="30" t="s">
        <v>22</v>
      </c>
      <c r="H419" s="9">
        <v>1</v>
      </c>
      <c r="I419" s="11">
        <v>1822.96</v>
      </c>
      <c r="J419" s="9"/>
      <c r="K419" s="9">
        <v>1</v>
      </c>
      <c r="L419" s="11">
        <v>1822.96</v>
      </c>
      <c r="M419" s="19">
        <v>911</v>
      </c>
      <c r="N419" s="19">
        <v>911.96</v>
      </c>
      <c r="O419" s="31" t="s">
        <v>23</v>
      </c>
      <c r="P419" s="23"/>
      <c r="Q419" s="10">
        <v>1</v>
      </c>
      <c r="R419" s="11">
        <f t="shared" si="120"/>
        <v>1</v>
      </c>
      <c r="S419" s="9">
        <f t="shared" si="121"/>
        <v>1822.96</v>
      </c>
      <c r="T419" s="8">
        <f t="shared" si="122"/>
        <v>1</v>
      </c>
      <c r="U419" s="9">
        <f t="shared" si="123"/>
        <v>1822.96</v>
      </c>
      <c r="V419" s="9">
        <f t="shared" si="124"/>
        <v>911</v>
      </c>
      <c r="W419" s="9">
        <f t="shared" si="125"/>
        <v>911.96</v>
      </c>
      <c r="X419" s="9">
        <v>1</v>
      </c>
      <c r="Y419" s="9">
        <v>1822.96</v>
      </c>
    </row>
    <row r="420" spans="1:25" ht="38.25" x14ac:dyDescent="0.2">
      <c r="A420" s="6">
        <v>286</v>
      </c>
      <c r="B420" s="28" t="s">
        <v>400</v>
      </c>
      <c r="C420" s="29" t="s">
        <v>401</v>
      </c>
      <c r="D420" s="28" t="s">
        <v>402</v>
      </c>
      <c r="E420" s="28" t="s">
        <v>17</v>
      </c>
      <c r="F420" s="28" t="s">
        <v>17</v>
      </c>
      <c r="G420" s="30" t="s">
        <v>22</v>
      </c>
      <c r="H420" s="9">
        <v>1</v>
      </c>
      <c r="I420" s="11">
        <v>433.46000000000004</v>
      </c>
      <c r="J420" s="9"/>
      <c r="K420" s="9">
        <v>1</v>
      </c>
      <c r="L420" s="11">
        <v>433.46000000000004</v>
      </c>
      <c r="M420" s="19">
        <v>217</v>
      </c>
      <c r="N420" s="19">
        <v>216.46</v>
      </c>
      <c r="O420" s="31" t="s">
        <v>23</v>
      </c>
      <c r="P420" s="23"/>
      <c r="Q420" s="10">
        <v>1</v>
      </c>
      <c r="R420" s="11">
        <f t="shared" si="120"/>
        <v>1</v>
      </c>
      <c r="S420" s="9">
        <f t="shared" si="121"/>
        <v>433.46000000000004</v>
      </c>
      <c r="T420" s="8">
        <f t="shared" si="122"/>
        <v>1</v>
      </c>
      <c r="U420" s="9">
        <f t="shared" si="123"/>
        <v>433.46000000000004</v>
      </c>
      <c r="V420" s="9">
        <f t="shared" si="124"/>
        <v>217</v>
      </c>
      <c r="W420" s="9">
        <f t="shared" si="125"/>
        <v>216.46</v>
      </c>
      <c r="X420" s="9">
        <v>1</v>
      </c>
      <c r="Y420" s="9">
        <v>433.46000000000004</v>
      </c>
    </row>
    <row r="421" spans="1:25" ht="38.25" x14ac:dyDescent="0.2">
      <c r="A421" s="6">
        <v>287</v>
      </c>
      <c r="B421" s="28" t="s">
        <v>403</v>
      </c>
      <c r="C421" s="29" t="s">
        <v>390</v>
      </c>
      <c r="D421" s="28" t="s">
        <v>404</v>
      </c>
      <c r="E421" s="28" t="s">
        <v>17</v>
      </c>
      <c r="F421" s="28" t="s">
        <v>17</v>
      </c>
      <c r="G421" s="30" t="s">
        <v>22</v>
      </c>
      <c r="H421" s="9">
        <v>1</v>
      </c>
      <c r="I421" s="11">
        <v>571.9</v>
      </c>
      <c r="J421" s="9"/>
      <c r="K421" s="9">
        <v>1</v>
      </c>
      <c r="L421" s="11">
        <v>571.9</v>
      </c>
      <c r="M421" s="19">
        <v>286</v>
      </c>
      <c r="N421" s="19">
        <v>285.90000000000003</v>
      </c>
      <c r="O421" s="31" t="s">
        <v>23</v>
      </c>
      <c r="P421" s="23"/>
      <c r="Q421" s="10">
        <v>1</v>
      </c>
      <c r="R421" s="11">
        <f t="shared" si="120"/>
        <v>1</v>
      </c>
      <c r="S421" s="9">
        <f t="shared" si="121"/>
        <v>571.9</v>
      </c>
      <c r="T421" s="8">
        <f t="shared" si="122"/>
        <v>1</v>
      </c>
      <c r="U421" s="9">
        <f t="shared" si="123"/>
        <v>571.9</v>
      </c>
      <c r="V421" s="9">
        <f t="shared" si="124"/>
        <v>286</v>
      </c>
      <c r="W421" s="9">
        <f t="shared" si="125"/>
        <v>285.90000000000003</v>
      </c>
      <c r="X421" s="9">
        <v>1</v>
      </c>
      <c r="Y421" s="9">
        <v>571.9</v>
      </c>
    </row>
    <row r="422" spans="1:25" ht="38.25" x14ac:dyDescent="0.2">
      <c r="A422" s="6">
        <v>288</v>
      </c>
      <c r="B422" s="28" t="s">
        <v>405</v>
      </c>
      <c r="C422" s="29" t="s">
        <v>188</v>
      </c>
      <c r="D422" s="28" t="s">
        <v>406</v>
      </c>
      <c r="E422" s="28" t="s">
        <v>17</v>
      </c>
      <c r="F422" s="28" t="s">
        <v>17</v>
      </c>
      <c r="G422" s="30" t="s">
        <v>22</v>
      </c>
      <c r="H422" s="9">
        <v>1</v>
      </c>
      <c r="I422" s="11">
        <v>1148.8400000000001</v>
      </c>
      <c r="J422" s="9"/>
      <c r="K422" s="9">
        <v>1</v>
      </c>
      <c r="L422" s="11">
        <v>1148.8400000000001</v>
      </c>
      <c r="M422" s="19">
        <v>574</v>
      </c>
      <c r="N422" s="19">
        <v>574.84</v>
      </c>
      <c r="O422" s="31" t="s">
        <v>23</v>
      </c>
      <c r="P422" s="23"/>
      <c r="Q422" s="10">
        <v>1</v>
      </c>
      <c r="R422" s="11">
        <f t="shared" si="120"/>
        <v>1</v>
      </c>
      <c r="S422" s="9">
        <f t="shared" si="121"/>
        <v>1148.8400000000001</v>
      </c>
      <c r="T422" s="8">
        <f t="shared" si="122"/>
        <v>1</v>
      </c>
      <c r="U422" s="9">
        <f t="shared" si="123"/>
        <v>1148.8400000000001</v>
      </c>
      <c r="V422" s="9">
        <f t="shared" si="124"/>
        <v>574</v>
      </c>
      <c r="W422" s="9">
        <f t="shared" si="125"/>
        <v>574.84</v>
      </c>
      <c r="X422" s="9">
        <v>1</v>
      </c>
      <c r="Y422" s="9">
        <v>1148.8400000000001</v>
      </c>
    </row>
    <row r="423" spans="1:25" ht="25.5" x14ac:dyDescent="0.2">
      <c r="A423" s="6">
        <v>289</v>
      </c>
      <c r="B423" s="28" t="s">
        <v>407</v>
      </c>
      <c r="C423" s="29" t="s">
        <v>188</v>
      </c>
      <c r="D423" s="28" t="s">
        <v>408</v>
      </c>
      <c r="E423" s="28" t="s">
        <v>17</v>
      </c>
      <c r="F423" s="28" t="s">
        <v>17</v>
      </c>
      <c r="G423" s="30" t="s">
        <v>22</v>
      </c>
      <c r="H423" s="9">
        <v>1</v>
      </c>
      <c r="I423" s="11">
        <v>1388.18</v>
      </c>
      <c r="J423" s="9"/>
      <c r="K423" s="9">
        <v>1</v>
      </c>
      <c r="L423" s="11">
        <v>1388.18</v>
      </c>
      <c r="M423" s="19">
        <v>694.09</v>
      </c>
      <c r="N423" s="19">
        <v>694.09</v>
      </c>
      <c r="O423" s="31" t="s">
        <v>23</v>
      </c>
      <c r="P423" s="23"/>
      <c r="Q423" s="10">
        <v>1</v>
      </c>
      <c r="R423" s="11">
        <f t="shared" si="120"/>
        <v>1</v>
      </c>
      <c r="S423" s="9">
        <f t="shared" si="121"/>
        <v>1388.18</v>
      </c>
      <c r="T423" s="8">
        <f t="shared" si="122"/>
        <v>1</v>
      </c>
      <c r="U423" s="9">
        <f t="shared" si="123"/>
        <v>1388.18</v>
      </c>
      <c r="V423" s="9">
        <f t="shared" si="124"/>
        <v>694.09</v>
      </c>
      <c r="W423" s="9">
        <f t="shared" si="125"/>
        <v>694.09</v>
      </c>
      <c r="X423" s="9">
        <v>1</v>
      </c>
      <c r="Y423" s="9">
        <v>1388.18</v>
      </c>
    </row>
    <row r="424" spans="1:25" ht="38.25" x14ac:dyDescent="0.2">
      <c r="A424" s="6">
        <v>290</v>
      </c>
      <c r="B424" s="28" t="s">
        <v>409</v>
      </c>
      <c r="C424" s="29" t="s">
        <v>188</v>
      </c>
      <c r="D424" s="28" t="s">
        <v>410</v>
      </c>
      <c r="E424" s="28" t="s">
        <v>17</v>
      </c>
      <c r="F424" s="28" t="s">
        <v>17</v>
      </c>
      <c r="G424" s="30" t="s">
        <v>22</v>
      </c>
      <c r="H424" s="9">
        <v>1</v>
      </c>
      <c r="I424" s="11">
        <v>5504.8600000000006</v>
      </c>
      <c r="J424" s="9"/>
      <c r="K424" s="9">
        <v>1</v>
      </c>
      <c r="L424" s="11">
        <v>5504.8600000000006</v>
      </c>
      <c r="M424" s="19">
        <v>2752</v>
      </c>
      <c r="N424" s="19">
        <v>2752.86</v>
      </c>
      <c r="O424" s="31" t="s">
        <v>23</v>
      </c>
      <c r="P424" s="23"/>
      <c r="Q424" s="10">
        <v>1</v>
      </c>
      <c r="R424" s="11">
        <f t="shared" si="120"/>
        <v>1</v>
      </c>
      <c r="S424" s="9">
        <f t="shared" si="121"/>
        <v>5504.8600000000006</v>
      </c>
      <c r="T424" s="8">
        <f t="shared" si="122"/>
        <v>1</v>
      </c>
      <c r="U424" s="9">
        <f t="shared" si="123"/>
        <v>5504.8600000000006</v>
      </c>
      <c r="V424" s="9">
        <f t="shared" si="124"/>
        <v>2752</v>
      </c>
      <c r="W424" s="9">
        <f t="shared" si="125"/>
        <v>2752.86</v>
      </c>
      <c r="X424" s="9">
        <v>1</v>
      </c>
      <c r="Y424" s="9">
        <v>5504.8600000000006</v>
      </c>
    </row>
    <row r="425" spans="1:25" ht="38.25" x14ac:dyDescent="0.2">
      <c r="A425" s="6">
        <v>291</v>
      </c>
      <c r="B425" s="28" t="s">
        <v>411</v>
      </c>
      <c r="C425" s="29" t="s">
        <v>390</v>
      </c>
      <c r="D425" s="28" t="s">
        <v>412</v>
      </c>
      <c r="E425" s="28" t="s">
        <v>17</v>
      </c>
      <c r="F425" s="28" t="s">
        <v>17</v>
      </c>
      <c r="G425" s="30" t="s">
        <v>22</v>
      </c>
      <c r="H425" s="9">
        <v>1</v>
      </c>
      <c r="I425" s="11">
        <v>4289.3100000000004</v>
      </c>
      <c r="J425" s="9"/>
      <c r="K425" s="9">
        <v>1</v>
      </c>
      <c r="L425" s="11">
        <v>4289.3100000000004</v>
      </c>
      <c r="M425" s="19">
        <v>2145</v>
      </c>
      <c r="N425" s="19">
        <v>2144.31</v>
      </c>
      <c r="O425" s="31" t="s">
        <v>23</v>
      </c>
      <c r="P425" s="23"/>
      <c r="Q425" s="10">
        <v>1</v>
      </c>
      <c r="R425" s="11">
        <f t="shared" si="120"/>
        <v>1</v>
      </c>
      <c r="S425" s="9">
        <f t="shared" si="121"/>
        <v>4289.3100000000004</v>
      </c>
      <c r="T425" s="8">
        <f t="shared" si="122"/>
        <v>1</v>
      </c>
      <c r="U425" s="9">
        <f t="shared" si="123"/>
        <v>4289.3100000000004</v>
      </c>
      <c r="V425" s="9">
        <f t="shared" si="124"/>
        <v>2145</v>
      </c>
      <c r="W425" s="9">
        <f t="shared" si="125"/>
        <v>2144.31</v>
      </c>
      <c r="X425" s="9">
        <v>1</v>
      </c>
      <c r="Y425" s="9">
        <v>4289.3100000000004</v>
      </c>
    </row>
    <row r="426" spans="1:25" ht="38.25" x14ac:dyDescent="0.2">
      <c r="A426" s="6">
        <v>292</v>
      </c>
      <c r="B426" s="28" t="s">
        <v>413</v>
      </c>
      <c r="C426" s="29" t="s">
        <v>390</v>
      </c>
      <c r="D426" s="28" t="s">
        <v>414</v>
      </c>
      <c r="E426" s="28" t="s">
        <v>17</v>
      </c>
      <c r="F426" s="28" t="s">
        <v>17</v>
      </c>
      <c r="G426" s="30" t="s">
        <v>22</v>
      </c>
      <c r="H426" s="9">
        <v>1</v>
      </c>
      <c r="I426" s="11">
        <v>2025.5</v>
      </c>
      <c r="J426" s="9"/>
      <c r="K426" s="9">
        <v>1</v>
      </c>
      <c r="L426" s="11">
        <v>2025.5</v>
      </c>
      <c r="M426" s="19">
        <v>1013</v>
      </c>
      <c r="N426" s="19">
        <v>1012.5</v>
      </c>
      <c r="O426" s="31" t="s">
        <v>23</v>
      </c>
      <c r="P426" s="23"/>
      <c r="Q426" s="10">
        <v>1</v>
      </c>
      <c r="R426" s="11">
        <f t="shared" si="120"/>
        <v>1</v>
      </c>
      <c r="S426" s="9">
        <f t="shared" si="121"/>
        <v>2025.5</v>
      </c>
      <c r="T426" s="8">
        <f t="shared" si="122"/>
        <v>1</v>
      </c>
      <c r="U426" s="9">
        <f t="shared" si="123"/>
        <v>2025.5</v>
      </c>
      <c r="V426" s="9">
        <f t="shared" si="124"/>
        <v>1013</v>
      </c>
      <c r="W426" s="9">
        <f t="shared" si="125"/>
        <v>1012.5</v>
      </c>
      <c r="X426" s="9">
        <v>1</v>
      </c>
      <c r="Y426" s="9">
        <v>2025.5</v>
      </c>
    </row>
    <row r="427" spans="1:25" ht="38.25" x14ac:dyDescent="0.2">
      <c r="A427" s="6">
        <v>293</v>
      </c>
      <c r="B427" s="28" t="s">
        <v>415</v>
      </c>
      <c r="C427" s="29" t="s">
        <v>20</v>
      </c>
      <c r="D427" s="28" t="s">
        <v>416</v>
      </c>
      <c r="E427" s="28" t="s">
        <v>17</v>
      </c>
      <c r="F427" s="28" t="s">
        <v>17</v>
      </c>
      <c r="G427" s="30" t="s">
        <v>22</v>
      </c>
      <c r="H427" s="9">
        <v>1</v>
      </c>
      <c r="I427" s="11">
        <v>980</v>
      </c>
      <c r="J427" s="9"/>
      <c r="K427" s="9">
        <v>1</v>
      </c>
      <c r="L427" s="11">
        <v>980</v>
      </c>
      <c r="M427" s="19">
        <v>980</v>
      </c>
      <c r="N427" s="19"/>
      <c r="O427" s="31" t="s">
        <v>23</v>
      </c>
      <c r="P427" s="23"/>
      <c r="Q427" s="10">
        <v>1</v>
      </c>
      <c r="R427" s="11">
        <f t="shared" si="120"/>
        <v>1</v>
      </c>
      <c r="S427" s="9">
        <f t="shared" si="121"/>
        <v>980</v>
      </c>
      <c r="T427" s="8">
        <f t="shared" si="122"/>
        <v>1</v>
      </c>
      <c r="U427" s="9">
        <f t="shared" si="123"/>
        <v>980</v>
      </c>
      <c r="V427" s="9">
        <f t="shared" si="124"/>
        <v>980</v>
      </c>
      <c r="W427" s="9">
        <f t="shared" si="125"/>
        <v>0</v>
      </c>
      <c r="X427" s="9">
        <v>1</v>
      </c>
      <c r="Y427" s="9">
        <v>980</v>
      </c>
    </row>
    <row r="428" spans="1:25" ht="25.5" x14ac:dyDescent="0.2">
      <c r="A428" s="6">
        <v>294</v>
      </c>
      <c r="B428" s="28" t="s">
        <v>417</v>
      </c>
      <c r="C428" s="29" t="s">
        <v>68</v>
      </c>
      <c r="D428" s="28" t="s">
        <v>17</v>
      </c>
      <c r="E428" s="28" t="s">
        <v>17</v>
      </c>
      <c r="F428" s="28" t="s">
        <v>17</v>
      </c>
      <c r="G428" s="30" t="s">
        <v>22</v>
      </c>
      <c r="H428" s="9">
        <v>1</v>
      </c>
      <c r="I428" s="11">
        <v>151</v>
      </c>
      <c r="J428" s="9"/>
      <c r="K428" s="9">
        <v>1</v>
      </c>
      <c r="L428" s="11">
        <v>151</v>
      </c>
      <c r="M428" s="19"/>
      <c r="N428" s="19"/>
      <c r="O428" s="31" t="s">
        <v>17</v>
      </c>
      <c r="P428" s="23"/>
      <c r="Q428" s="10">
        <v>1</v>
      </c>
      <c r="R428" s="11">
        <f t="shared" si="120"/>
        <v>1</v>
      </c>
      <c r="S428" s="9">
        <f t="shared" si="121"/>
        <v>151</v>
      </c>
      <c r="T428" s="8">
        <f t="shared" si="122"/>
        <v>1</v>
      </c>
      <c r="U428" s="9">
        <f t="shared" si="123"/>
        <v>151</v>
      </c>
      <c r="V428" s="9">
        <f t="shared" si="124"/>
        <v>0</v>
      </c>
      <c r="W428" s="9">
        <f t="shared" si="125"/>
        <v>0</v>
      </c>
      <c r="X428" s="9">
        <v>1</v>
      </c>
      <c r="Y428" s="9">
        <v>151</v>
      </c>
    </row>
    <row r="429" spans="1:25" ht="51" x14ac:dyDescent="0.2">
      <c r="A429" s="6">
        <v>295</v>
      </c>
      <c r="B429" s="28" t="s">
        <v>194</v>
      </c>
      <c r="C429" s="29" t="s">
        <v>195</v>
      </c>
      <c r="D429" s="28" t="s">
        <v>196</v>
      </c>
      <c r="E429" s="28" t="s">
        <v>17</v>
      </c>
      <c r="F429" s="28" t="s">
        <v>17</v>
      </c>
      <c r="G429" s="30" t="s">
        <v>22</v>
      </c>
      <c r="H429" s="9">
        <v>1</v>
      </c>
      <c r="I429" s="11">
        <v>374</v>
      </c>
      <c r="J429" s="9"/>
      <c r="K429" s="9">
        <v>1</v>
      </c>
      <c r="L429" s="11">
        <v>374</v>
      </c>
      <c r="M429" s="19">
        <v>187</v>
      </c>
      <c r="N429" s="19">
        <v>187</v>
      </c>
      <c r="O429" s="31" t="s">
        <v>23</v>
      </c>
      <c r="P429" s="23"/>
      <c r="Q429" s="10">
        <v>1</v>
      </c>
      <c r="R429" s="11">
        <f t="shared" si="120"/>
        <v>1</v>
      </c>
      <c r="S429" s="9">
        <f t="shared" si="121"/>
        <v>374</v>
      </c>
      <c r="T429" s="8">
        <f t="shared" si="122"/>
        <v>1</v>
      </c>
      <c r="U429" s="9">
        <f t="shared" si="123"/>
        <v>374</v>
      </c>
      <c r="V429" s="9">
        <f t="shared" si="124"/>
        <v>187</v>
      </c>
      <c r="W429" s="9">
        <f t="shared" si="125"/>
        <v>187</v>
      </c>
      <c r="X429" s="9">
        <v>1</v>
      </c>
      <c r="Y429" s="9">
        <v>374</v>
      </c>
    </row>
    <row r="430" spans="1:25" ht="39" thickBot="1" x14ac:dyDescent="0.25">
      <c r="A430" s="6">
        <v>296</v>
      </c>
      <c r="B430" s="28" t="s">
        <v>342</v>
      </c>
      <c r="C430" s="29" t="s">
        <v>164</v>
      </c>
      <c r="D430" s="28" t="s">
        <v>418</v>
      </c>
      <c r="E430" s="28" t="s">
        <v>17</v>
      </c>
      <c r="F430" s="28" t="s">
        <v>17</v>
      </c>
      <c r="G430" s="30" t="s">
        <v>22</v>
      </c>
      <c r="H430" s="9">
        <v>1</v>
      </c>
      <c r="I430" s="11">
        <v>750</v>
      </c>
      <c r="J430" s="9"/>
      <c r="K430" s="9">
        <v>1</v>
      </c>
      <c r="L430" s="11">
        <v>750</v>
      </c>
      <c r="M430" s="19">
        <v>375</v>
      </c>
      <c r="N430" s="19">
        <v>375</v>
      </c>
      <c r="O430" s="31" t="s">
        <v>23</v>
      </c>
      <c r="P430" s="23"/>
      <c r="Q430" s="10">
        <v>1</v>
      </c>
      <c r="R430" s="11">
        <f t="shared" si="120"/>
        <v>1</v>
      </c>
      <c r="S430" s="9">
        <f t="shared" si="121"/>
        <v>750</v>
      </c>
      <c r="T430" s="8">
        <f t="shared" si="122"/>
        <v>1</v>
      </c>
      <c r="U430" s="9">
        <f t="shared" si="123"/>
        <v>750</v>
      </c>
      <c r="V430" s="9">
        <f t="shared" si="124"/>
        <v>375</v>
      </c>
      <c r="W430" s="9">
        <f t="shared" si="125"/>
        <v>375</v>
      </c>
      <c r="X430" s="9">
        <v>1</v>
      </c>
      <c r="Y430" s="9">
        <v>750</v>
      </c>
    </row>
    <row r="431" spans="1:25" ht="26.25" thickBot="1" x14ac:dyDescent="0.25">
      <c r="A431" s="12"/>
      <c r="B431" s="13" t="s">
        <v>38</v>
      </c>
      <c r="C431" s="25" t="s">
        <v>14</v>
      </c>
      <c r="D431" s="25" t="s">
        <v>14</v>
      </c>
      <c r="E431" s="25" t="s">
        <v>14</v>
      </c>
      <c r="F431" s="25" t="s">
        <v>14</v>
      </c>
      <c r="G431" s="21" t="s">
        <v>14</v>
      </c>
      <c r="H431" s="14">
        <f>SUM('Акт приймання передачі'!R412:R430)</f>
        <v>20</v>
      </c>
      <c r="I431" s="15">
        <f>SUM('Акт приймання передачі'!S412:S430)</f>
        <v>33363.650000000009</v>
      </c>
      <c r="J431" s="15"/>
      <c r="K431" s="16">
        <f>SUM('Акт приймання передачі'!T412:T430)</f>
        <v>20</v>
      </c>
      <c r="L431" s="17">
        <f>SUM('Акт приймання передачі'!U412:U430)</f>
        <v>33363.650000000009</v>
      </c>
      <c r="M431" s="20">
        <f>SUM('Акт приймання передачі'!V412:V430)</f>
        <v>17756.09</v>
      </c>
      <c r="N431" s="20">
        <f>SUM('Акт приймання передачі'!W412:W430)</f>
        <v>15456.56</v>
      </c>
      <c r="O431" s="20"/>
      <c r="P431" s="22" t="s">
        <v>14</v>
      </c>
    </row>
    <row r="432" spans="1:25" ht="15" customHeight="1" thickBot="1" x14ac:dyDescent="0.25">
      <c r="A432" s="27" t="s">
        <v>419</v>
      </c>
      <c r="B432" s="4"/>
      <c r="C432" s="4"/>
      <c r="D432" s="4"/>
      <c r="E432" s="4"/>
      <c r="F432" s="4"/>
      <c r="G432" s="4"/>
      <c r="H432" s="4"/>
      <c r="I432" s="4"/>
      <c r="J432" s="4"/>
      <c r="K432" s="4"/>
      <c r="L432" s="4"/>
      <c r="M432" s="4"/>
      <c r="N432" s="4"/>
      <c r="O432" s="4"/>
      <c r="P432" s="5"/>
    </row>
    <row r="433" spans="1:25" ht="63.75" x14ac:dyDescent="0.2">
      <c r="A433" s="6">
        <v>297</v>
      </c>
      <c r="B433" s="28" t="s">
        <v>420</v>
      </c>
      <c r="C433" s="29" t="s">
        <v>421</v>
      </c>
      <c r="D433" s="28" t="s">
        <v>422</v>
      </c>
      <c r="E433" s="28" t="s">
        <v>17</v>
      </c>
      <c r="F433" s="28" t="s">
        <v>17</v>
      </c>
      <c r="G433" s="30" t="s">
        <v>22</v>
      </c>
      <c r="H433" s="9">
        <v>1</v>
      </c>
      <c r="I433" s="11">
        <v>4395</v>
      </c>
      <c r="J433" s="9"/>
      <c r="K433" s="9">
        <v>1</v>
      </c>
      <c r="L433" s="11">
        <v>4395</v>
      </c>
      <c r="M433" s="19">
        <v>2198</v>
      </c>
      <c r="N433" s="19">
        <v>2197</v>
      </c>
      <c r="O433" s="31" t="s">
        <v>23</v>
      </c>
      <c r="P433" s="23"/>
      <c r="Q433" s="10">
        <v>1</v>
      </c>
      <c r="R433" s="11">
        <f t="shared" ref="R433:R451" si="126">H433</f>
        <v>1</v>
      </c>
      <c r="S433" s="9">
        <f t="shared" ref="S433:S451" si="127">I433</f>
        <v>4395</v>
      </c>
      <c r="T433" s="8">
        <f t="shared" ref="T433:T451" si="128">K433</f>
        <v>1</v>
      </c>
      <c r="U433" s="9">
        <f t="shared" ref="U433:U451" si="129">L433</f>
        <v>4395</v>
      </c>
      <c r="V433" s="9">
        <f t="shared" ref="V433:V451" si="130">M433</f>
        <v>2198</v>
      </c>
      <c r="W433" s="9">
        <f t="shared" ref="W433:W451" si="131">N433</f>
        <v>2197</v>
      </c>
      <c r="X433" s="9">
        <v>1</v>
      </c>
      <c r="Y433" s="9">
        <v>4395</v>
      </c>
    </row>
    <row r="434" spans="1:25" ht="38.25" x14ac:dyDescent="0.2">
      <c r="A434" s="6">
        <v>298</v>
      </c>
      <c r="B434" s="28" t="s">
        <v>423</v>
      </c>
      <c r="C434" s="29" t="s">
        <v>421</v>
      </c>
      <c r="D434" s="28" t="s">
        <v>424</v>
      </c>
      <c r="E434" s="28" t="s">
        <v>17</v>
      </c>
      <c r="F434" s="28" t="s">
        <v>17</v>
      </c>
      <c r="G434" s="30" t="s">
        <v>22</v>
      </c>
      <c r="H434" s="9">
        <v>1</v>
      </c>
      <c r="I434" s="11">
        <v>1221</v>
      </c>
      <c r="J434" s="9"/>
      <c r="K434" s="9">
        <v>1</v>
      </c>
      <c r="L434" s="11">
        <v>1221</v>
      </c>
      <c r="M434" s="19">
        <v>611</v>
      </c>
      <c r="N434" s="19">
        <v>610</v>
      </c>
      <c r="O434" s="31" t="s">
        <v>23</v>
      </c>
      <c r="P434" s="23"/>
      <c r="Q434" s="10">
        <v>1</v>
      </c>
      <c r="R434" s="11">
        <f t="shared" si="126"/>
        <v>1</v>
      </c>
      <c r="S434" s="9">
        <f t="shared" si="127"/>
        <v>1221</v>
      </c>
      <c r="T434" s="8">
        <f t="shared" si="128"/>
        <v>1</v>
      </c>
      <c r="U434" s="9">
        <f t="shared" si="129"/>
        <v>1221</v>
      </c>
      <c r="V434" s="9">
        <f t="shared" si="130"/>
        <v>611</v>
      </c>
      <c r="W434" s="9">
        <f t="shared" si="131"/>
        <v>610</v>
      </c>
      <c r="X434" s="9">
        <v>1</v>
      </c>
      <c r="Y434" s="9">
        <v>1221</v>
      </c>
    </row>
    <row r="435" spans="1:25" ht="25.5" x14ac:dyDescent="0.2">
      <c r="A435" s="6">
        <v>299</v>
      </c>
      <c r="B435" s="28" t="s">
        <v>425</v>
      </c>
      <c r="C435" s="29" t="s">
        <v>41</v>
      </c>
      <c r="D435" s="28" t="s">
        <v>426</v>
      </c>
      <c r="E435" s="28" t="s">
        <v>17</v>
      </c>
      <c r="F435" s="28" t="s">
        <v>17</v>
      </c>
      <c r="G435" s="30" t="s">
        <v>34</v>
      </c>
      <c r="H435" s="9">
        <v>1</v>
      </c>
      <c r="I435" s="11">
        <v>165</v>
      </c>
      <c r="J435" s="9"/>
      <c r="K435" s="9">
        <v>1</v>
      </c>
      <c r="L435" s="11">
        <v>165</v>
      </c>
      <c r="M435" s="19">
        <v>165</v>
      </c>
      <c r="N435" s="19"/>
      <c r="O435" s="31" t="s">
        <v>23</v>
      </c>
      <c r="P435" s="23"/>
      <c r="Q435" s="10">
        <v>1</v>
      </c>
      <c r="R435" s="11">
        <f t="shared" si="126"/>
        <v>1</v>
      </c>
      <c r="S435" s="9">
        <f t="shared" si="127"/>
        <v>165</v>
      </c>
      <c r="T435" s="8">
        <f t="shared" si="128"/>
        <v>1</v>
      </c>
      <c r="U435" s="9">
        <f t="shared" si="129"/>
        <v>165</v>
      </c>
      <c r="V435" s="9">
        <f t="shared" si="130"/>
        <v>165</v>
      </c>
      <c r="W435" s="9">
        <f t="shared" si="131"/>
        <v>0</v>
      </c>
      <c r="X435" s="9">
        <v>1</v>
      </c>
      <c r="Y435" s="9">
        <v>165</v>
      </c>
    </row>
    <row r="436" spans="1:25" ht="25.5" x14ac:dyDescent="0.2">
      <c r="A436" s="6">
        <v>300</v>
      </c>
      <c r="B436" s="28" t="s">
        <v>427</v>
      </c>
      <c r="C436" s="29" t="s">
        <v>41</v>
      </c>
      <c r="D436" s="28" t="s">
        <v>428</v>
      </c>
      <c r="E436" s="28" t="s">
        <v>17</v>
      </c>
      <c r="F436" s="28" t="s">
        <v>17</v>
      </c>
      <c r="G436" s="30" t="s">
        <v>34</v>
      </c>
      <c r="H436" s="9">
        <v>1</v>
      </c>
      <c r="I436" s="11">
        <v>462</v>
      </c>
      <c r="J436" s="9"/>
      <c r="K436" s="9">
        <v>1</v>
      </c>
      <c r="L436" s="11">
        <v>462</v>
      </c>
      <c r="M436" s="19">
        <v>462</v>
      </c>
      <c r="N436" s="19"/>
      <c r="O436" s="31" t="s">
        <v>23</v>
      </c>
      <c r="P436" s="23"/>
      <c r="Q436" s="10">
        <v>1</v>
      </c>
      <c r="R436" s="11">
        <f t="shared" si="126"/>
        <v>1</v>
      </c>
      <c r="S436" s="9">
        <f t="shared" si="127"/>
        <v>462</v>
      </c>
      <c r="T436" s="8">
        <f t="shared" si="128"/>
        <v>1</v>
      </c>
      <c r="U436" s="9">
        <f t="shared" si="129"/>
        <v>462</v>
      </c>
      <c r="V436" s="9">
        <f t="shared" si="130"/>
        <v>462</v>
      </c>
      <c r="W436" s="9">
        <f t="shared" si="131"/>
        <v>0</v>
      </c>
      <c r="X436" s="9">
        <v>1</v>
      </c>
      <c r="Y436" s="9">
        <v>462</v>
      </c>
    </row>
    <row r="437" spans="1:25" ht="89.25" x14ac:dyDescent="0.2">
      <c r="A437" s="6">
        <v>301</v>
      </c>
      <c r="B437" s="28" t="s">
        <v>429</v>
      </c>
      <c r="C437" s="29" t="s">
        <v>421</v>
      </c>
      <c r="D437" s="28" t="s">
        <v>430</v>
      </c>
      <c r="E437" s="28" t="s">
        <v>17</v>
      </c>
      <c r="F437" s="28" t="s">
        <v>17</v>
      </c>
      <c r="G437" s="30" t="s">
        <v>22</v>
      </c>
      <c r="H437" s="9">
        <v>1</v>
      </c>
      <c r="I437" s="11">
        <v>909</v>
      </c>
      <c r="J437" s="9"/>
      <c r="K437" s="9">
        <v>1</v>
      </c>
      <c r="L437" s="11">
        <v>909</v>
      </c>
      <c r="M437" s="19">
        <v>455</v>
      </c>
      <c r="N437" s="19">
        <v>454</v>
      </c>
      <c r="O437" s="31" t="s">
        <v>23</v>
      </c>
      <c r="P437" s="23"/>
      <c r="Q437" s="10">
        <v>1</v>
      </c>
      <c r="R437" s="11">
        <f t="shared" si="126"/>
        <v>1</v>
      </c>
      <c r="S437" s="9">
        <f t="shared" si="127"/>
        <v>909</v>
      </c>
      <c r="T437" s="8">
        <f t="shared" si="128"/>
        <v>1</v>
      </c>
      <c r="U437" s="9">
        <f t="shared" si="129"/>
        <v>909</v>
      </c>
      <c r="V437" s="9">
        <f t="shared" si="130"/>
        <v>455</v>
      </c>
      <c r="W437" s="9">
        <f t="shared" si="131"/>
        <v>454</v>
      </c>
      <c r="X437" s="9">
        <v>1</v>
      </c>
      <c r="Y437" s="9">
        <v>909</v>
      </c>
    </row>
    <row r="438" spans="1:25" ht="38.25" x14ac:dyDescent="0.2">
      <c r="A438" s="6">
        <v>302</v>
      </c>
      <c r="B438" s="28" t="s">
        <v>431</v>
      </c>
      <c r="C438" s="29" t="s">
        <v>421</v>
      </c>
      <c r="D438" s="28" t="s">
        <v>432</v>
      </c>
      <c r="E438" s="28" t="s">
        <v>17</v>
      </c>
      <c r="F438" s="28" t="s">
        <v>17</v>
      </c>
      <c r="G438" s="30" t="s">
        <v>22</v>
      </c>
      <c r="H438" s="9">
        <v>1</v>
      </c>
      <c r="I438" s="11">
        <v>88</v>
      </c>
      <c r="J438" s="9"/>
      <c r="K438" s="9">
        <v>1</v>
      </c>
      <c r="L438" s="11">
        <v>88</v>
      </c>
      <c r="M438" s="19">
        <v>44</v>
      </c>
      <c r="N438" s="19">
        <v>44</v>
      </c>
      <c r="O438" s="31" t="s">
        <v>23</v>
      </c>
      <c r="P438" s="23"/>
      <c r="Q438" s="10">
        <v>1</v>
      </c>
      <c r="R438" s="11">
        <f t="shared" si="126"/>
        <v>1</v>
      </c>
      <c r="S438" s="9">
        <f t="shared" si="127"/>
        <v>88</v>
      </c>
      <c r="T438" s="8">
        <f t="shared" si="128"/>
        <v>1</v>
      </c>
      <c r="U438" s="9">
        <f t="shared" si="129"/>
        <v>88</v>
      </c>
      <c r="V438" s="9">
        <f t="shared" si="130"/>
        <v>44</v>
      </c>
      <c r="W438" s="9">
        <f t="shared" si="131"/>
        <v>44</v>
      </c>
      <c r="X438" s="9">
        <v>1</v>
      </c>
      <c r="Y438" s="9">
        <v>88</v>
      </c>
    </row>
    <row r="439" spans="1:25" ht="25.5" x14ac:dyDescent="0.2">
      <c r="A439" s="6">
        <v>303</v>
      </c>
      <c r="B439" s="28" t="s">
        <v>433</v>
      </c>
      <c r="C439" s="29" t="s">
        <v>68</v>
      </c>
      <c r="D439" s="28" t="s">
        <v>17</v>
      </c>
      <c r="E439" s="28" t="s">
        <v>17</v>
      </c>
      <c r="F439" s="28" t="s">
        <v>17</v>
      </c>
      <c r="G439" s="30" t="s">
        <v>34</v>
      </c>
      <c r="H439" s="9">
        <v>2</v>
      </c>
      <c r="I439" s="11">
        <v>110</v>
      </c>
      <c r="J439" s="9"/>
      <c r="K439" s="9">
        <v>2</v>
      </c>
      <c r="L439" s="11">
        <v>110</v>
      </c>
      <c r="M439" s="19"/>
      <c r="N439" s="19"/>
      <c r="O439" s="31" t="s">
        <v>17</v>
      </c>
      <c r="P439" s="23"/>
      <c r="Q439" s="10">
        <v>1</v>
      </c>
      <c r="R439" s="11">
        <f t="shared" si="126"/>
        <v>2</v>
      </c>
      <c r="S439" s="9">
        <f t="shared" si="127"/>
        <v>110</v>
      </c>
      <c r="T439" s="8">
        <f t="shared" si="128"/>
        <v>2</v>
      </c>
      <c r="U439" s="9">
        <f t="shared" si="129"/>
        <v>110</v>
      </c>
      <c r="V439" s="9">
        <f t="shared" si="130"/>
        <v>0</v>
      </c>
      <c r="W439" s="9">
        <f t="shared" si="131"/>
        <v>0</v>
      </c>
      <c r="X439" s="9">
        <v>2</v>
      </c>
      <c r="Y439" s="9">
        <v>110</v>
      </c>
    </row>
    <row r="440" spans="1:25" ht="25.5" x14ac:dyDescent="0.2">
      <c r="A440" s="6">
        <v>304</v>
      </c>
      <c r="B440" s="28" t="s">
        <v>434</v>
      </c>
      <c r="C440" s="29" t="s">
        <v>68</v>
      </c>
      <c r="D440" s="28" t="s">
        <v>17</v>
      </c>
      <c r="E440" s="28" t="s">
        <v>17</v>
      </c>
      <c r="F440" s="28" t="s">
        <v>17</v>
      </c>
      <c r="G440" s="30" t="s">
        <v>34</v>
      </c>
      <c r="H440" s="9">
        <v>3</v>
      </c>
      <c r="I440" s="11">
        <v>105</v>
      </c>
      <c r="J440" s="9"/>
      <c r="K440" s="9">
        <v>3</v>
      </c>
      <c r="L440" s="11">
        <v>105</v>
      </c>
      <c r="M440" s="19"/>
      <c r="N440" s="19"/>
      <c r="O440" s="31" t="s">
        <v>17</v>
      </c>
      <c r="P440" s="23"/>
      <c r="Q440" s="10">
        <v>1</v>
      </c>
      <c r="R440" s="11">
        <f t="shared" si="126"/>
        <v>3</v>
      </c>
      <c r="S440" s="9">
        <f t="shared" si="127"/>
        <v>105</v>
      </c>
      <c r="T440" s="8">
        <f t="shared" si="128"/>
        <v>3</v>
      </c>
      <c r="U440" s="9">
        <f t="shared" si="129"/>
        <v>105</v>
      </c>
      <c r="V440" s="9">
        <f t="shared" si="130"/>
        <v>0</v>
      </c>
      <c r="W440" s="9">
        <f t="shared" si="131"/>
        <v>0</v>
      </c>
      <c r="X440" s="9">
        <v>3</v>
      </c>
      <c r="Y440" s="9">
        <v>105</v>
      </c>
    </row>
    <row r="441" spans="1:25" ht="25.5" x14ac:dyDescent="0.2">
      <c r="A441" s="6">
        <v>305</v>
      </c>
      <c r="B441" s="28" t="s">
        <v>45</v>
      </c>
      <c r="C441" s="29" t="s">
        <v>41</v>
      </c>
      <c r="D441" s="28" t="s">
        <v>435</v>
      </c>
      <c r="E441" s="28" t="s">
        <v>17</v>
      </c>
      <c r="F441" s="28" t="s">
        <v>17</v>
      </c>
      <c r="G441" s="30" t="s">
        <v>34</v>
      </c>
      <c r="H441" s="9">
        <v>1</v>
      </c>
      <c r="I441" s="11">
        <v>760</v>
      </c>
      <c r="J441" s="9"/>
      <c r="K441" s="9">
        <v>1</v>
      </c>
      <c r="L441" s="11">
        <v>760</v>
      </c>
      <c r="M441" s="19">
        <v>760</v>
      </c>
      <c r="N441" s="19"/>
      <c r="O441" s="31" t="s">
        <v>23</v>
      </c>
      <c r="P441" s="23"/>
      <c r="Q441" s="10">
        <v>1</v>
      </c>
      <c r="R441" s="11">
        <f t="shared" si="126"/>
        <v>1</v>
      </c>
      <c r="S441" s="9">
        <f t="shared" si="127"/>
        <v>760</v>
      </c>
      <c r="T441" s="8">
        <f t="shared" si="128"/>
        <v>1</v>
      </c>
      <c r="U441" s="9">
        <f t="shared" si="129"/>
        <v>760</v>
      </c>
      <c r="V441" s="9">
        <f t="shared" si="130"/>
        <v>760</v>
      </c>
      <c r="W441" s="9">
        <f t="shared" si="131"/>
        <v>0</v>
      </c>
      <c r="X441" s="9">
        <v>1</v>
      </c>
      <c r="Y441" s="9">
        <v>760</v>
      </c>
    </row>
    <row r="442" spans="1:25" ht="38.25" x14ac:dyDescent="0.2">
      <c r="A442" s="6">
        <v>306</v>
      </c>
      <c r="B442" s="28" t="s">
        <v>436</v>
      </c>
      <c r="C442" s="29" t="s">
        <v>421</v>
      </c>
      <c r="D442" s="28" t="s">
        <v>437</v>
      </c>
      <c r="E442" s="28" t="s">
        <v>17</v>
      </c>
      <c r="F442" s="28" t="s">
        <v>17</v>
      </c>
      <c r="G442" s="30" t="s">
        <v>22</v>
      </c>
      <c r="H442" s="9">
        <v>1</v>
      </c>
      <c r="I442" s="11">
        <v>57</v>
      </c>
      <c r="J442" s="9"/>
      <c r="K442" s="9">
        <v>1</v>
      </c>
      <c r="L442" s="11">
        <v>57</v>
      </c>
      <c r="M442" s="19">
        <v>29</v>
      </c>
      <c r="N442" s="19">
        <v>28</v>
      </c>
      <c r="O442" s="31" t="s">
        <v>23</v>
      </c>
      <c r="P442" s="23"/>
      <c r="Q442" s="10">
        <v>1</v>
      </c>
      <c r="R442" s="11">
        <f t="shared" si="126"/>
        <v>1</v>
      </c>
      <c r="S442" s="9">
        <f t="shared" si="127"/>
        <v>57</v>
      </c>
      <c r="T442" s="8">
        <f t="shared" si="128"/>
        <v>1</v>
      </c>
      <c r="U442" s="9">
        <f t="shared" si="129"/>
        <v>57</v>
      </c>
      <c r="V442" s="9">
        <f t="shared" si="130"/>
        <v>29</v>
      </c>
      <c r="W442" s="9">
        <f t="shared" si="131"/>
        <v>28</v>
      </c>
      <c r="X442" s="9">
        <v>1</v>
      </c>
      <c r="Y442" s="9">
        <v>57</v>
      </c>
    </row>
    <row r="443" spans="1:25" ht="38.25" x14ac:dyDescent="0.2">
      <c r="A443" s="6">
        <v>307</v>
      </c>
      <c r="B443" s="28" t="s">
        <v>438</v>
      </c>
      <c r="C443" s="29" t="s">
        <v>421</v>
      </c>
      <c r="D443" s="28" t="s">
        <v>439</v>
      </c>
      <c r="E443" s="28" t="s">
        <v>17</v>
      </c>
      <c r="F443" s="28" t="s">
        <v>17</v>
      </c>
      <c r="G443" s="30" t="s">
        <v>22</v>
      </c>
      <c r="H443" s="9">
        <v>1</v>
      </c>
      <c r="I443" s="11">
        <v>3587</v>
      </c>
      <c r="J443" s="9"/>
      <c r="K443" s="9">
        <v>1</v>
      </c>
      <c r="L443" s="11">
        <v>3587</v>
      </c>
      <c r="M443" s="19">
        <v>1794</v>
      </c>
      <c r="N443" s="19">
        <v>1793</v>
      </c>
      <c r="O443" s="31" t="s">
        <v>23</v>
      </c>
      <c r="P443" s="23"/>
      <c r="Q443" s="10">
        <v>1</v>
      </c>
      <c r="R443" s="11">
        <f t="shared" si="126"/>
        <v>1</v>
      </c>
      <c r="S443" s="9">
        <f t="shared" si="127"/>
        <v>3587</v>
      </c>
      <c r="T443" s="8">
        <f t="shared" si="128"/>
        <v>1</v>
      </c>
      <c r="U443" s="9">
        <f t="shared" si="129"/>
        <v>3587</v>
      </c>
      <c r="V443" s="9">
        <f t="shared" si="130"/>
        <v>1794</v>
      </c>
      <c r="W443" s="9">
        <f t="shared" si="131"/>
        <v>1793</v>
      </c>
      <c r="X443" s="9">
        <v>1</v>
      </c>
      <c r="Y443" s="9">
        <v>3587</v>
      </c>
    </row>
    <row r="444" spans="1:25" ht="38.25" x14ac:dyDescent="0.2">
      <c r="A444" s="6">
        <v>308</v>
      </c>
      <c r="B444" s="28" t="s">
        <v>440</v>
      </c>
      <c r="C444" s="29" t="s">
        <v>441</v>
      </c>
      <c r="D444" s="28" t="s">
        <v>442</v>
      </c>
      <c r="E444" s="28" t="s">
        <v>17</v>
      </c>
      <c r="F444" s="28" t="s">
        <v>17</v>
      </c>
      <c r="G444" s="30" t="s">
        <v>22</v>
      </c>
      <c r="H444" s="9">
        <v>1</v>
      </c>
      <c r="I444" s="11">
        <v>1909.6000000000001</v>
      </c>
      <c r="J444" s="9"/>
      <c r="K444" s="9">
        <v>1</v>
      </c>
      <c r="L444" s="11">
        <v>1909.6000000000001</v>
      </c>
      <c r="M444" s="19">
        <v>954.80000000000007</v>
      </c>
      <c r="N444" s="19">
        <v>954.80000000000007</v>
      </c>
      <c r="O444" s="31" t="s">
        <v>23</v>
      </c>
      <c r="P444" s="23"/>
      <c r="Q444" s="10">
        <v>1</v>
      </c>
      <c r="R444" s="11">
        <f t="shared" si="126"/>
        <v>1</v>
      </c>
      <c r="S444" s="9">
        <f t="shared" si="127"/>
        <v>1909.6000000000001</v>
      </c>
      <c r="T444" s="8">
        <f t="shared" si="128"/>
        <v>1</v>
      </c>
      <c r="U444" s="9">
        <f t="shared" si="129"/>
        <v>1909.6000000000001</v>
      </c>
      <c r="V444" s="9">
        <f t="shared" si="130"/>
        <v>954.80000000000007</v>
      </c>
      <c r="W444" s="9">
        <f t="shared" si="131"/>
        <v>954.80000000000007</v>
      </c>
      <c r="X444" s="9">
        <v>1</v>
      </c>
      <c r="Y444" s="9">
        <v>1909.6000000000001</v>
      </c>
    </row>
    <row r="445" spans="1:25" ht="25.5" x14ac:dyDescent="0.2">
      <c r="A445" s="6">
        <v>309</v>
      </c>
      <c r="B445" s="28" t="s">
        <v>443</v>
      </c>
      <c r="C445" s="29" t="s">
        <v>444</v>
      </c>
      <c r="D445" s="28" t="s">
        <v>445</v>
      </c>
      <c r="E445" s="28" t="s">
        <v>17</v>
      </c>
      <c r="F445" s="28" t="s">
        <v>17</v>
      </c>
      <c r="G445" s="30" t="s">
        <v>34</v>
      </c>
      <c r="H445" s="9">
        <v>1</v>
      </c>
      <c r="I445" s="11">
        <v>583.33000000000004</v>
      </c>
      <c r="J445" s="9"/>
      <c r="K445" s="9">
        <v>1</v>
      </c>
      <c r="L445" s="11">
        <v>583.33000000000004</v>
      </c>
      <c r="M445" s="19">
        <v>292</v>
      </c>
      <c r="N445" s="19">
        <v>291.33000000000004</v>
      </c>
      <c r="O445" s="31" t="s">
        <v>23</v>
      </c>
      <c r="P445" s="23"/>
      <c r="Q445" s="10">
        <v>1</v>
      </c>
      <c r="R445" s="11">
        <f t="shared" si="126"/>
        <v>1</v>
      </c>
      <c r="S445" s="9">
        <f t="shared" si="127"/>
        <v>583.33000000000004</v>
      </c>
      <c r="T445" s="8">
        <f t="shared" si="128"/>
        <v>1</v>
      </c>
      <c r="U445" s="9">
        <f t="shared" si="129"/>
        <v>583.33000000000004</v>
      </c>
      <c r="V445" s="9">
        <f t="shared" si="130"/>
        <v>292</v>
      </c>
      <c r="W445" s="9">
        <f t="shared" si="131"/>
        <v>291.33000000000004</v>
      </c>
      <c r="X445" s="9">
        <v>1</v>
      </c>
      <c r="Y445" s="9">
        <v>583.33000000000004</v>
      </c>
    </row>
    <row r="446" spans="1:25" ht="25.5" x14ac:dyDescent="0.2">
      <c r="A446" s="6">
        <v>310</v>
      </c>
      <c r="B446" s="28" t="s">
        <v>446</v>
      </c>
      <c r="C446" s="29" t="s">
        <v>41</v>
      </c>
      <c r="D446" s="28" t="s">
        <v>447</v>
      </c>
      <c r="E446" s="28" t="s">
        <v>17</v>
      </c>
      <c r="F446" s="28" t="s">
        <v>17</v>
      </c>
      <c r="G446" s="30" t="s">
        <v>22</v>
      </c>
      <c r="H446" s="9">
        <v>1</v>
      </c>
      <c r="I446" s="11">
        <v>22</v>
      </c>
      <c r="J446" s="9"/>
      <c r="K446" s="9">
        <v>1</v>
      </c>
      <c r="L446" s="11">
        <v>22</v>
      </c>
      <c r="M446" s="19">
        <v>22</v>
      </c>
      <c r="N446" s="19"/>
      <c r="O446" s="31" t="s">
        <v>23</v>
      </c>
      <c r="P446" s="23"/>
      <c r="Q446" s="10">
        <v>1</v>
      </c>
      <c r="R446" s="11">
        <f t="shared" si="126"/>
        <v>1</v>
      </c>
      <c r="S446" s="9">
        <f t="shared" si="127"/>
        <v>22</v>
      </c>
      <c r="T446" s="8">
        <f t="shared" si="128"/>
        <v>1</v>
      </c>
      <c r="U446" s="9">
        <f t="shared" si="129"/>
        <v>22</v>
      </c>
      <c r="V446" s="9">
        <f t="shared" si="130"/>
        <v>22</v>
      </c>
      <c r="W446" s="9">
        <f t="shared" si="131"/>
        <v>0</v>
      </c>
      <c r="X446" s="9">
        <v>1</v>
      </c>
      <c r="Y446" s="9">
        <v>22</v>
      </c>
    </row>
    <row r="447" spans="1:25" ht="25.5" x14ac:dyDescent="0.2">
      <c r="A447" s="6">
        <v>311</v>
      </c>
      <c r="B447" s="28" t="s">
        <v>448</v>
      </c>
      <c r="C447" s="29" t="s">
        <v>449</v>
      </c>
      <c r="D447" s="28" t="s">
        <v>450</v>
      </c>
      <c r="E447" s="28" t="s">
        <v>17</v>
      </c>
      <c r="F447" s="28" t="s">
        <v>17</v>
      </c>
      <c r="G447" s="30" t="s">
        <v>22</v>
      </c>
      <c r="H447" s="9">
        <v>1</v>
      </c>
      <c r="I447" s="11">
        <v>800</v>
      </c>
      <c r="J447" s="9"/>
      <c r="K447" s="9">
        <v>1</v>
      </c>
      <c r="L447" s="11">
        <v>800</v>
      </c>
      <c r="M447" s="19">
        <v>400</v>
      </c>
      <c r="N447" s="19">
        <v>400</v>
      </c>
      <c r="O447" s="31" t="s">
        <v>23</v>
      </c>
      <c r="P447" s="23"/>
      <c r="Q447" s="10">
        <v>1</v>
      </c>
      <c r="R447" s="11">
        <f t="shared" si="126"/>
        <v>1</v>
      </c>
      <c r="S447" s="9">
        <f t="shared" si="127"/>
        <v>800</v>
      </c>
      <c r="T447" s="8">
        <f t="shared" si="128"/>
        <v>1</v>
      </c>
      <c r="U447" s="9">
        <f t="shared" si="129"/>
        <v>800</v>
      </c>
      <c r="V447" s="9">
        <f t="shared" si="130"/>
        <v>400</v>
      </c>
      <c r="W447" s="9">
        <f t="shared" si="131"/>
        <v>400</v>
      </c>
      <c r="X447" s="9">
        <v>1</v>
      </c>
      <c r="Y447" s="9">
        <v>800</v>
      </c>
    </row>
    <row r="448" spans="1:25" ht="38.25" x14ac:dyDescent="0.2">
      <c r="A448" s="6">
        <v>312</v>
      </c>
      <c r="B448" s="28" t="s">
        <v>451</v>
      </c>
      <c r="C448" s="29" t="s">
        <v>195</v>
      </c>
      <c r="D448" s="28" t="s">
        <v>452</v>
      </c>
      <c r="E448" s="28" t="s">
        <v>17</v>
      </c>
      <c r="F448" s="28" t="s">
        <v>17</v>
      </c>
      <c r="G448" s="30" t="s">
        <v>22</v>
      </c>
      <c r="H448" s="9">
        <v>1</v>
      </c>
      <c r="I448" s="11">
        <v>464</v>
      </c>
      <c r="J448" s="9"/>
      <c r="K448" s="9">
        <v>1</v>
      </c>
      <c r="L448" s="11">
        <v>464</v>
      </c>
      <c r="M448" s="19">
        <v>232</v>
      </c>
      <c r="N448" s="19">
        <v>232</v>
      </c>
      <c r="O448" s="31" t="s">
        <v>23</v>
      </c>
      <c r="P448" s="23"/>
      <c r="Q448" s="10">
        <v>1</v>
      </c>
      <c r="R448" s="11">
        <f t="shared" si="126"/>
        <v>1</v>
      </c>
      <c r="S448" s="9">
        <f t="shared" si="127"/>
        <v>464</v>
      </c>
      <c r="T448" s="8">
        <f t="shared" si="128"/>
        <v>1</v>
      </c>
      <c r="U448" s="9">
        <f t="shared" si="129"/>
        <v>464</v>
      </c>
      <c r="V448" s="9">
        <f t="shared" si="130"/>
        <v>232</v>
      </c>
      <c r="W448" s="9">
        <f t="shared" si="131"/>
        <v>232</v>
      </c>
      <c r="X448" s="9">
        <v>1</v>
      </c>
      <c r="Y448" s="9">
        <v>464</v>
      </c>
    </row>
    <row r="449" spans="1:25" ht="25.5" x14ac:dyDescent="0.2">
      <c r="A449" s="6">
        <v>313</v>
      </c>
      <c r="B449" s="28" t="s">
        <v>453</v>
      </c>
      <c r="C449" s="29" t="s">
        <v>41</v>
      </c>
      <c r="D449" s="28" t="s">
        <v>454</v>
      </c>
      <c r="E449" s="28" t="s">
        <v>17</v>
      </c>
      <c r="F449" s="28" t="s">
        <v>17</v>
      </c>
      <c r="G449" s="30" t="s">
        <v>22</v>
      </c>
      <c r="H449" s="9">
        <v>1</v>
      </c>
      <c r="I449" s="11">
        <v>40</v>
      </c>
      <c r="J449" s="9"/>
      <c r="K449" s="9">
        <v>1</v>
      </c>
      <c r="L449" s="11">
        <v>40</v>
      </c>
      <c r="M449" s="19">
        <v>40</v>
      </c>
      <c r="N449" s="19"/>
      <c r="O449" s="31" t="s">
        <v>23</v>
      </c>
      <c r="P449" s="23"/>
      <c r="Q449" s="10">
        <v>1</v>
      </c>
      <c r="R449" s="11">
        <f t="shared" si="126"/>
        <v>1</v>
      </c>
      <c r="S449" s="9">
        <f t="shared" si="127"/>
        <v>40</v>
      </c>
      <c r="T449" s="8">
        <f t="shared" si="128"/>
        <v>1</v>
      </c>
      <c r="U449" s="9">
        <f t="shared" si="129"/>
        <v>40</v>
      </c>
      <c r="V449" s="9">
        <f t="shared" si="130"/>
        <v>40</v>
      </c>
      <c r="W449" s="9">
        <f t="shared" si="131"/>
        <v>0</v>
      </c>
      <c r="X449" s="9">
        <v>2</v>
      </c>
      <c r="Y449" s="9">
        <v>80</v>
      </c>
    </row>
    <row r="450" spans="1:25" ht="38.25" x14ac:dyDescent="0.2">
      <c r="A450" s="6">
        <v>314</v>
      </c>
      <c r="B450" s="28" t="s">
        <v>455</v>
      </c>
      <c r="C450" s="29" t="s">
        <v>456</v>
      </c>
      <c r="D450" s="28" t="s">
        <v>457</v>
      </c>
      <c r="E450" s="28" t="s">
        <v>17</v>
      </c>
      <c r="F450" s="28" t="s">
        <v>17</v>
      </c>
      <c r="G450" s="30" t="s">
        <v>22</v>
      </c>
      <c r="H450" s="9">
        <v>1</v>
      </c>
      <c r="I450" s="11">
        <v>2200</v>
      </c>
      <c r="J450" s="9"/>
      <c r="K450" s="9">
        <v>1</v>
      </c>
      <c r="L450" s="11">
        <v>2200</v>
      </c>
      <c r="M450" s="19">
        <v>1100</v>
      </c>
      <c r="N450" s="19">
        <v>1100</v>
      </c>
      <c r="O450" s="31" t="s">
        <v>85</v>
      </c>
      <c r="P450" s="23"/>
      <c r="Q450" s="10">
        <v>1</v>
      </c>
      <c r="R450" s="11">
        <f t="shared" si="126"/>
        <v>1</v>
      </c>
      <c r="S450" s="9">
        <f t="shared" si="127"/>
        <v>2200</v>
      </c>
      <c r="T450" s="8">
        <f t="shared" si="128"/>
        <v>1</v>
      </c>
      <c r="U450" s="9">
        <f t="shared" si="129"/>
        <v>2200</v>
      </c>
      <c r="V450" s="9">
        <f t="shared" si="130"/>
        <v>1100</v>
      </c>
      <c r="W450" s="9">
        <f t="shared" si="131"/>
        <v>1100</v>
      </c>
      <c r="X450" s="9">
        <v>1</v>
      </c>
      <c r="Y450" s="9">
        <v>2200</v>
      </c>
    </row>
    <row r="451" spans="1:25" ht="39" thickBot="1" x14ac:dyDescent="0.25">
      <c r="A451" s="6">
        <v>315</v>
      </c>
      <c r="B451" s="28" t="s">
        <v>458</v>
      </c>
      <c r="C451" s="29" t="s">
        <v>188</v>
      </c>
      <c r="D451" s="28" t="s">
        <v>459</v>
      </c>
      <c r="E451" s="28" t="s">
        <v>17</v>
      </c>
      <c r="F451" s="28" t="s">
        <v>17</v>
      </c>
      <c r="G451" s="30" t="s">
        <v>22</v>
      </c>
      <c r="H451" s="9">
        <v>1</v>
      </c>
      <c r="I451" s="11">
        <v>5361.26</v>
      </c>
      <c r="J451" s="9"/>
      <c r="K451" s="9">
        <v>1</v>
      </c>
      <c r="L451" s="11">
        <v>5361.26</v>
      </c>
      <c r="M451" s="19">
        <v>2681</v>
      </c>
      <c r="N451" s="19">
        <v>2680.26</v>
      </c>
      <c r="O451" s="31" t="s">
        <v>23</v>
      </c>
      <c r="P451" s="23"/>
      <c r="Q451" s="10">
        <v>1</v>
      </c>
      <c r="R451" s="11">
        <f t="shared" si="126"/>
        <v>1</v>
      </c>
      <c r="S451" s="9">
        <f t="shared" si="127"/>
        <v>5361.26</v>
      </c>
      <c r="T451" s="8">
        <f t="shared" si="128"/>
        <v>1</v>
      </c>
      <c r="U451" s="9">
        <f t="shared" si="129"/>
        <v>5361.26</v>
      </c>
      <c r="V451" s="9">
        <f t="shared" si="130"/>
        <v>2681</v>
      </c>
      <c r="W451" s="9">
        <f t="shared" si="131"/>
        <v>2680.26</v>
      </c>
      <c r="X451" s="9">
        <v>1</v>
      </c>
      <c r="Y451" s="9">
        <v>5361.26</v>
      </c>
    </row>
    <row r="452" spans="1:25" ht="26.25" thickBot="1" x14ac:dyDescent="0.25">
      <c r="A452" s="12"/>
      <c r="B452" s="13" t="s">
        <v>67</v>
      </c>
      <c r="C452" s="25" t="s">
        <v>14</v>
      </c>
      <c r="D452" s="25" t="s">
        <v>14</v>
      </c>
      <c r="E452" s="25" t="s">
        <v>14</v>
      </c>
      <c r="F452" s="25" t="s">
        <v>14</v>
      </c>
      <c r="G452" s="21" t="s">
        <v>14</v>
      </c>
      <c r="H452" s="14">
        <f>SUM('Акт приймання передачі'!R432:R451)</f>
        <v>22</v>
      </c>
      <c r="I452" s="15">
        <f>SUM('Акт приймання передачі'!S432:S451)</f>
        <v>23239.190000000002</v>
      </c>
      <c r="J452" s="15"/>
      <c r="K452" s="16">
        <f>SUM('Акт приймання передачі'!T432:T451)</f>
        <v>22</v>
      </c>
      <c r="L452" s="17">
        <f>SUM('Акт приймання передачі'!U432:U451)</f>
        <v>23239.190000000002</v>
      </c>
      <c r="M452" s="20">
        <f>SUM('Акт приймання передачі'!V432:V451)</f>
        <v>12239.8</v>
      </c>
      <c r="N452" s="20">
        <f>SUM('Акт приймання передачі'!W432:W451)</f>
        <v>10784.39</v>
      </c>
      <c r="O452" s="20"/>
      <c r="P452" s="22" t="s">
        <v>14</v>
      </c>
    </row>
    <row r="453" spans="1:25" ht="15" customHeight="1" thickBot="1" x14ac:dyDescent="0.25">
      <c r="A453" s="27" t="s">
        <v>640</v>
      </c>
      <c r="B453" s="4"/>
      <c r="C453" s="4"/>
      <c r="D453" s="4"/>
      <c r="E453" s="4"/>
      <c r="F453" s="4"/>
      <c r="G453" s="4"/>
      <c r="H453" s="4"/>
      <c r="I453" s="4"/>
      <c r="J453" s="4"/>
      <c r="K453" s="4"/>
      <c r="L453" s="4"/>
      <c r="M453" s="4"/>
      <c r="N453" s="4"/>
      <c r="O453" s="4"/>
      <c r="P453" s="5"/>
    </row>
    <row r="454" spans="1:25" ht="25.5" x14ac:dyDescent="0.2">
      <c r="A454" s="6">
        <v>316</v>
      </c>
      <c r="B454" s="28" t="s">
        <v>460</v>
      </c>
      <c r="C454" s="29" t="s">
        <v>68</v>
      </c>
      <c r="D454" s="28" t="s">
        <v>17</v>
      </c>
      <c r="E454" s="28" t="s">
        <v>17</v>
      </c>
      <c r="F454" s="28" t="s">
        <v>17</v>
      </c>
      <c r="G454" s="30" t="s">
        <v>22</v>
      </c>
      <c r="H454" s="9">
        <v>1</v>
      </c>
      <c r="I454" s="11">
        <v>8</v>
      </c>
      <c r="J454" s="9"/>
      <c r="K454" s="9">
        <v>1</v>
      </c>
      <c r="L454" s="11">
        <v>8</v>
      </c>
      <c r="M454" s="19"/>
      <c r="N454" s="19"/>
      <c r="O454" s="31" t="s">
        <v>17</v>
      </c>
      <c r="P454" s="23"/>
      <c r="Q454" s="10">
        <v>1</v>
      </c>
      <c r="R454" s="11">
        <f t="shared" ref="R454:R466" si="132">H454</f>
        <v>1</v>
      </c>
      <c r="S454" s="9">
        <f t="shared" ref="S454:S466" si="133">I454</f>
        <v>8</v>
      </c>
      <c r="T454" s="8">
        <f t="shared" ref="T454:T466" si="134">K454</f>
        <v>1</v>
      </c>
      <c r="U454" s="9">
        <f t="shared" ref="U454:U466" si="135">L454</f>
        <v>8</v>
      </c>
      <c r="V454" s="9">
        <f t="shared" ref="V454:V466" si="136">M454</f>
        <v>0</v>
      </c>
      <c r="W454" s="9">
        <f t="shared" ref="W454:W466" si="137">N454</f>
        <v>0</v>
      </c>
      <c r="X454" s="9">
        <v>1</v>
      </c>
      <c r="Y454" s="9">
        <v>8</v>
      </c>
    </row>
    <row r="455" spans="1:25" ht="25.5" x14ac:dyDescent="0.2">
      <c r="A455" s="6">
        <v>317</v>
      </c>
      <c r="B455" s="28" t="s">
        <v>461</v>
      </c>
      <c r="C455" s="29" t="s">
        <v>68</v>
      </c>
      <c r="D455" s="28" t="s">
        <v>17</v>
      </c>
      <c r="E455" s="28" t="s">
        <v>17</v>
      </c>
      <c r="F455" s="28" t="s">
        <v>17</v>
      </c>
      <c r="G455" s="30" t="s">
        <v>34</v>
      </c>
      <c r="H455" s="9">
        <v>2</v>
      </c>
      <c r="I455" s="11">
        <v>286.5</v>
      </c>
      <c r="J455" s="9"/>
      <c r="K455" s="9">
        <v>2</v>
      </c>
      <c r="L455" s="11">
        <v>286.5</v>
      </c>
      <c r="M455" s="19"/>
      <c r="N455" s="19"/>
      <c r="O455" s="31" t="s">
        <v>17</v>
      </c>
      <c r="P455" s="23"/>
      <c r="Q455" s="10">
        <v>1</v>
      </c>
      <c r="R455" s="11">
        <f t="shared" si="132"/>
        <v>2</v>
      </c>
      <c r="S455" s="9">
        <f t="shared" si="133"/>
        <v>286.5</v>
      </c>
      <c r="T455" s="8">
        <f t="shared" si="134"/>
        <v>2</v>
      </c>
      <c r="U455" s="9">
        <f t="shared" si="135"/>
        <v>286.5</v>
      </c>
      <c r="V455" s="9">
        <f t="shared" si="136"/>
        <v>0</v>
      </c>
      <c r="W455" s="9">
        <f t="shared" si="137"/>
        <v>0</v>
      </c>
      <c r="X455" s="9">
        <v>2</v>
      </c>
      <c r="Y455" s="9">
        <v>286.5</v>
      </c>
    </row>
    <row r="456" spans="1:25" ht="25.5" x14ac:dyDescent="0.2">
      <c r="A456" s="6">
        <v>318</v>
      </c>
      <c r="B456" s="28" t="s">
        <v>69</v>
      </c>
      <c r="C456" s="29" t="s">
        <v>68</v>
      </c>
      <c r="D456" s="28" t="s">
        <v>17</v>
      </c>
      <c r="E456" s="28" t="s">
        <v>17</v>
      </c>
      <c r="F456" s="28" t="s">
        <v>17</v>
      </c>
      <c r="G456" s="30" t="s">
        <v>22</v>
      </c>
      <c r="H456" s="9">
        <v>2</v>
      </c>
      <c r="I456" s="11">
        <v>104.80000000000001</v>
      </c>
      <c r="J456" s="9"/>
      <c r="K456" s="9">
        <v>2</v>
      </c>
      <c r="L456" s="11">
        <v>104.80000000000001</v>
      </c>
      <c r="M456" s="19"/>
      <c r="N456" s="19"/>
      <c r="O456" s="31" t="s">
        <v>17</v>
      </c>
      <c r="P456" s="23"/>
      <c r="Q456" s="10">
        <v>1</v>
      </c>
      <c r="R456" s="11">
        <f t="shared" si="132"/>
        <v>2</v>
      </c>
      <c r="S456" s="9">
        <f t="shared" si="133"/>
        <v>104.80000000000001</v>
      </c>
      <c r="T456" s="8">
        <f t="shared" si="134"/>
        <v>2</v>
      </c>
      <c r="U456" s="9">
        <f t="shared" si="135"/>
        <v>104.80000000000001</v>
      </c>
      <c r="V456" s="9">
        <f t="shared" si="136"/>
        <v>0</v>
      </c>
      <c r="W456" s="9">
        <f t="shared" si="137"/>
        <v>0</v>
      </c>
      <c r="X456" s="9">
        <v>2</v>
      </c>
      <c r="Y456" s="9">
        <v>104.80000000000001</v>
      </c>
    </row>
    <row r="457" spans="1:25" ht="25.5" x14ac:dyDescent="0.2">
      <c r="A457" s="6">
        <v>319</v>
      </c>
      <c r="B457" s="28" t="s">
        <v>462</v>
      </c>
      <c r="C457" s="29" t="s">
        <v>68</v>
      </c>
      <c r="D457" s="28" t="s">
        <v>17</v>
      </c>
      <c r="E457" s="28" t="s">
        <v>17</v>
      </c>
      <c r="F457" s="28" t="s">
        <v>17</v>
      </c>
      <c r="G457" s="30" t="s">
        <v>34</v>
      </c>
      <c r="H457" s="9">
        <v>3</v>
      </c>
      <c r="I457" s="11">
        <v>197.9</v>
      </c>
      <c r="J457" s="9"/>
      <c r="K457" s="9">
        <v>3</v>
      </c>
      <c r="L457" s="11">
        <v>197.9</v>
      </c>
      <c r="M457" s="19"/>
      <c r="N457" s="19"/>
      <c r="O457" s="31" t="s">
        <v>17</v>
      </c>
      <c r="P457" s="23"/>
      <c r="Q457" s="10">
        <v>1</v>
      </c>
      <c r="R457" s="11">
        <f t="shared" si="132"/>
        <v>3</v>
      </c>
      <c r="S457" s="9">
        <f t="shared" si="133"/>
        <v>197.9</v>
      </c>
      <c r="T457" s="8">
        <f t="shared" si="134"/>
        <v>3</v>
      </c>
      <c r="U457" s="9">
        <f t="shared" si="135"/>
        <v>197.9</v>
      </c>
      <c r="V457" s="9">
        <f t="shared" si="136"/>
        <v>0</v>
      </c>
      <c r="W457" s="9">
        <f t="shared" si="137"/>
        <v>0</v>
      </c>
      <c r="X457" s="9">
        <v>3</v>
      </c>
      <c r="Y457" s="9">
        <v>197.9</v>
      </c>
    </row>
    <row r="458" spans="1:25" ht="38.25" x14ac:dyDescent="0.2">
      <c r="A458" s="6">
        <v>320</v>
      </c>
      <c r="B458" s="28" t="s">
        <v>292</v>
      </c>
      <c r="C458" s="29" t="s">
        <v>68</v>
      </c>
      <c r="D458" s="28" t="s">
        <v>17</v>
      </c>
      <c r="E458" s="28" t="s">
        <v>17</v>
      </c>
      <c r="F458" s="28" t="s">
        <v>17</v>
      </c>
      <c r="G458" s="30" t="s">
        <v>22</v>
      </c>
      <c r="H458" s="9">
        <v>1</v>
      </c>
      <c r="I458" s="11">
        <v>191</v>
      </c>
      <c r="J458" s="9"/>
      <c r="K458" s="9">
        <v>1</v>
      </c>
      <c r="L458" s="11">
        <v>191</v>
      </c>
      <c r="M458" s="19"/>
      <c r="N458" s="19"/>
      <c r="O458" s="31" t="s">
        <v>17</v>
      </c>
      <c r="P458" s="23"/>
      <c r="Q458" s="10">
        <v>1</v>
      </c>
      <c r="R458" s="11">
        <f t="shared" si="132"/>
        <v>1</v>
      </c>
      <c r="S458" s="9">
        <f t="shared" si="133"/>
        <v>191</v>
      </c>
      <c r="T458" s="8">
        <f t="shared" si="134"/>
        <v>1</v>
      </c>
      <c r="U458" s="9">
        <f t="shared" si="135"/>
        <v>191</v>
      </c>
      <c r="V458" s="9">
        <f t="shared" si="136"/>
        <v>0</v>
      </c>
      <c r="W458" s="9">
        <f t="shared" si="137"/>
        <v>0</v>
      </c>
      <c r="X458" s="9">
        <v>1</v>
      </c>
      <c r="Y458" s="9">
        <v>191</v>
      </c>
    </row>
    <row r="459" spans="1:25" ht="51" x14ac:dyDescent="0.2">
      <c r="A459" s="6">
        <v>321</v>
      </c>
      <c r="B459" s="28" t="s">
        <v>463</v>
      </c>
      <c r="C459" s="29" t="s">
        <v>68</v>
      </c>
      <c r="D459" s="28" t="s">
        <v>17</v>
      </c>
      <c r="E459" s="28" t="s">
        <v>17</v>
      </c>
      <c r="F459" s="28" t="s">
        <v>17</v>
      </c>
      <c r="G459" s="30" t="s">
        <v>22</v>
      </c>
      <c r="H459" s="9">
        <v>1</v>
      </c>
      <c r="I459" s="11">
        <v>108.75</v>
      </c>
      <c r="J459" s="9"/>
      <c r="K459" s="9">
        <v>1</v>
      </c>
      <c r="L459" s="11">
        <v>108.75</v>
      </c>
      <c r="M459" s="19"/>
      <c r="N459" s="19"/>
      <c r="O459" s="31" t="s">
        <v>17</v>
      </c>
      <c r="P459" s="23"/>
      <c r="Q459" s="10">
        <v>1</v>
      </c>
      <c r="R459" s="11">
        <f t="shared" si="132"/>
        <v>1</v>
      </c>
      <c r="S459" s="9">
        <f t="shared" si="133"/>
        <v>108.75</v>
      </c>
      <c r="T459" s="8">
        <f t="shared" si="134"/>
        <v>1</v>
      </c>
      <c r="U459" s="9">
        <f t="shared" si="135"/>
        <v>108.75</v>
      </c>
      <c r="V459" s="9">
        <f t="shared" si="136"/>
        <v>0</v>
      </c>
      <c r="W459" s="9">
        <f t="shared" si="137"/>
        <v>0</v>
      </c>
      <c r="X459" s="9">
        <v>1</v>
      </c>
      <c r="Y459" s="9">
        <v>108.75</v>
      </c>
    </row>
    <row r="460" spans="1:25" ht="25.5" x14ac:dyDescent="0.2">
      <c r="A460" s="6">
        <v>322</v>
      </c>
      <c r="B460" s="28" t="s">
        <v>464</v>
      </c>
      <c r="C460" s="29" t="s">
        <v>68</v>
      </c>
      <c r="D460" s="28" t="s">
        <v>17</v>
      </c>
      <c r="E460" s="28" t="s">
        <v>17</v>
      </c>
      <c r="F460" s="28" t="s">
        <v>17</v>
      </c>
      <c r="G460" s="30" t="s">
        <v>34</v>
      </c>
      <c r="H460" s="9">
        <v>2</v>
      </c>
      <c r="I460" s="11">
        <v>104</v>
      </c>
      <c r="J460" s="9"/>
      <c r="K460" s="9">
        <v>2</v>
      </c>
      <c r="L460" s="11">
        <v>104</v>
      </c>
      <c r="M460" s="19"/>
      <c r="N460" s="19"/>
      <c r="O460" s="31" t="s">
        <v>17</v>
      </c>
      <c r="P460" s="23"/>
      <c r="Q460" s="10">
        <v>1</v>
      </c>
      <c r="R460" s="11">
        <f t="shared" si="132"/>
        <v>2</v>
      </c>
      <c r="S460" s="9">
        <f t="shared" si="133"/>
        <v>104</v>
      </c>
      <c r="T460" s="8">
        <f t="shared" si="134"/>
        <v>2</v>
      </c>
      <c r="U460" s="9">
        <f t="shared" si="135"/>
        <v>104</v>
      </c>
      <c r="V460" s="9">
        <f t="shared" si="136"/>
        <v>0</v>
      </c>
      <c r="W460" s="9">
        <f t="shared" si="137"/>
        <v>0</v>
      </c>
      <c r="X460" s="9">
        <v>2</v>
      </c>
      <c r="Y460" s="9">
        <v>104</v>
      </c>
    </row>
    <row r="461" spans="1:25" ht="25.5" x14ac:dyDescent="0.2">
      <c r="A461" s="6">
        <v>323</v>
      </c>
      <c r="B461" s="28" t="s">
        <v>465</v>
      </c>
      <c r="C461" s="29" t="s">
        <v>68</v>
      </c>
      <c r="D461" s="28" t="s">
        <v>17</v>
      </c>
      <c r="E461" s="28" t="s">
        <v>17</v>
      </c>
      <c r="F461" s="28" t="s">
        <v>17</v>
      </c>
      <c r="G461" s="30" t="s">
        <v>34</v>
      </c>
      <c r="H461" s="9">
        <v>7</v>
      </c>
      <c r="I461" s="11">
        <v>150</v>
      </c>
      <c r="J461" s="9"/>
      <c r="K461" s="9">
        <v>7</v>
      </c>
      <c r="L461" s="11">
        <v>150</v>
      </c>
      <c r="M461" s="19"/>
      <c r="N461" s="19"/>
      <c r="O461" s="31" t="s">
        <v>17</v>
      </c>
      <c r="P461" s="23"/>
      <c r="Q461" s="10">
        <v>1</v>
      </c>
      <c r="R461" s="11">
        <f t="shared" si="132"/>
        <v>7</v>
      </c>
      <c r="S461" s="9">
        <f t="shared" si="133"/>
        <v>150</v>
      </c>
      <c r="T461" s="8">
        <f t="shared" si="134"/>
        <v>7</v>
      </c>
      <c r="U461" s="9">
        <f t="shared" si="135"/>
        <v>150</v>
      </c>
      <c r="V461" s="9">
        <f t="shared" si="136"/>
        <v>0</v>
      </c>
      <c r="W461" s="9">
        <f t="shared" si="137"/>
        <v>0</v>
      </c>
      <c r="X461" s="9">
        <v>7</v>
      </c>
      <c r="Y461" s="9">
        <v>150</v>
      </c>
    </row>
    <row r="462" spans="1:25" ht="25.5" x14ac:dyDescent="0.2">
      <c r="A462" s="6">
        <v>324</v>
      </c>
      <c r="B462" s="28" t="s">
        <v>466</v>
      </c>
      <c r="C462" s="29" t="s">
        <v>68</v>
      </c>
      <c r="D462" s="28" t="s">
        <v>17</v>
      </c>
      <c r="E462" s="28" t="s">
        <v>17</v>
      </c>
      <c r="F462" s="28" t="s">
        <v>17</v>
      </c>
      <c r="G462" s="30" t="s">
        <v>34</v>
      </c>
      <c r="H462" s="9">
        <v>4</v>
      </c>
      <c r="I462" s="11">
        <v>68.570000000000007</v>
      </c>
      <c r="J462" s="9"/>
      <c r="K462" s="9">
        <v>4</v>
      </c>
      <c r="L462" s="11">
        <v>68.570000000000007</v>
      </c>
      <c r="M462" s="19"/>
      <c r="N462" s="19"/>
      <c r="O462" s="31" t="s">
        <v>17</v>
      </c>
      <c r="P462" s="23"/>
      <c r="Q462" s="10">
        <v>1</v>
      </c>
      <c r="R462" s="11">
        <f t="shared" si="132"/>
        <v>4</v>
      </c>
      <c r="S462" s="9">
        <f t="shared" si="133"/>
        <v>68.570000000000007</v>
      </c>
      <c r="T462" s="8">
        <f t="shared" si="134"/>
        <v>4</v>
      </c>
      <c r="U462" s="9">
        <f t="shared" si="135"/>
        <v>68.570000000000007</v>
      </c>
      <c r="V462" s="9">
        <f t="shared" si="136"/>
        <v>0</v>
      </c>
      <c r="W462" s="9">
        <f t="shared" si="137"/>
        <v>0</v>
      </c>
      <c r="X462" s="9">
        <v>4</v>
      </c>
      <c r="Y462" s="9">
        <v>68.570000000000007</v>
      </c>
    </row>
    <row r="463" spans="1:25" ht="25.5" x14ac:dyDescent="0.2">
      <c r="A463" s="6">
        <v>325</v>
      </c>
      <c r="B463" s="28" t="s">
        <v>71</v>
      </c>
      <c r="C463" s="29" t="s">
        <v>68</v>
      </c>
      <c r="D463" s="28" t="s">
        <v>17</v>
      </c>
      <c r="E463" s="28" t="s">
        <v>17</v>
      </c>
      <c r="F463" s="28" t="s">
        <v>17</v>
      </c>
      <c r="G463" s="30" t="s">
        <v>34</v>
      </c>
      <c r="H463" s="9">
        <v>8</v>
      </c>
      <c r="I463" s="11">
        <v>65.180000000000007</v>
      </c>
      <c r="J463" s="9"/>
      <c r="K463" s="9">
        <v>8</v>
      </c>
      <c r="L463" s="11">
        <v>65.180000000000007</v>
      </c>
      <c r="M463" s="19"/>
      <c r="N463" s="19"/>
      <c r="O463" s="31" t="s">
        <v>17</v>
      </c>
      <c r="P463" s="23"/>
      <c r="Q463" s="10">
        <v>1</v>
      </c>
      <c r="R463" s="11">
        <f t="shared" si="132"/>
        <v>8</v>
      </c>
      <c r="S463" s="9">
        <f t="shared" si="133"/>
        <v>65.180000000000007</v>
      </c>
      <c r="T463" s="8">
        <f t="shared" si="134"/>
        <v>8</v>
      </c>
      <c r="U463" s="9">
        <f t="shared" si="135"/>
        <v>65.180000000000007</v>
      </c>
      <c r="V463" s="9">
        <f t="shared" si="136"/>
        <v>0</v>
      </c>
      <c r="W463" s="9">
        <f t="shared" si="137"/>
        <v>0</v>
      </c>
      <c r="X463" s="9">
        <v>8</v>
      </c>
      <c r="Y463" s="9">
        <v>65.180000000000007</v>
      </c>
    </row>
    <row r="464" spans="1:25" ht="25.5" x14ac:dyDescent="0.2">
      <c r="A464" s="6">
        <v>326</v>
      </c>
      <c r="B464" s="28" t="s">
        <v>73</v>
      </c>
      <c r="C464" s="29" t="s">
        <v>68</v>
      </c>
      <c r="D464" s="28" t="s">
        <v>17</v>
      </c>
      <c r="E464" s="28" t="s">
        <v>17</v>
      </c>
      <c r="F464" s="28" t="s">
        <v>17</v>
      </c>
      <c r="G464" s="30" t="s">
        <v>34</v>
      </c>
      <c r="H464" s="9">
        <v>1</v>
      </c>
      <c r="I464" s="11">
        <v>59</v>
      </c>
      <c r="J464" s="9"/>
      <c r="K464" s="9">
        <v>1</v>
      </c>
      <c r="L464" s="11">
        <v>59</v>
      </c>
      <c r="M464" s="19"/>
      <c r="N464" s="19"/>
      <c r="O464" s="31" t="s">
        <v>17</v>
      </c>
      <c r="P464" s="23"/>
      <c r="Q464" s="10">
        <v>1</v>
      </c>
      <c r="R464" s="11">
        <f t="shared" si="132"/>
        <v>1</v>
      </c>
      <c r="S464" s="9">
        <f t="shared" si="133"/>
        <v>59</v>
      </c>
      <c r="T464" s="8">
        <f t="shared" si="134"/>
        <v>1</v>
      </c>
      <c r="U464" s="9">
        <f t="shared" si="135"/>
        <v>59</v>
      </c>
      <c r="V464" s="9">
        <f t="shared" si="136"/>
        <v>0</v>
      </c>
      <c r="W464" s="9">
        <f t="shared" si="137"/>
        <v>0</v>
      </c>
      <c r="X464" s="9">
        <v>1</v>
      </c>
      <c r="Y464" s="9">
        <v>59</v>
      </c>
    </row>
    <row r="465" spans="1:25" ht="25.5" x14ac:dyDescent="0.2">
      <c r="A465" s="6">
        <v>327</v>
      </c>
      <c r="B465" s="28" t="s">
        <v>467</v>
      </c>
      <c r="C465" s="29" t="s">
        <v>68</v>
      </c>
      <c r="D465" s="28" t="s">
        <v>17</v>
      </c>
      <c r="E465" s="28" t="s">
        <v>17</v>
      </c>
      <c r="F465" s="28" t="s">
        <v>17</v>
      </c>
      <c r="G465" s="30" t="s">
        <v>34</v>
      </c>
      <c r="H465" s="9">
        <v>1</v>
      </c>
      <c r="I465" s="11">
        <v>203</v>
      </c>
      <c r="J465" s="9"/>
      <c r="K465" s="9">
        <v>1</v>
      </c>
      <c r="L465" s="11">
        <v>203</v>
      </c>
      <c r="M465" s="19"/>
      <c r="N465" s="19"/>
      <c r="O465" s="31" t="s">
        <v>17</v>
      </c>
      <c r="P465" s="23"/>
      <c r="Q465" s="10">
        <v>1</v>
      </c>
      <c r="R465" s="11">
        <f t="shared" si="132"/>
        <v>1</v>
      </c>
      <c r="S465" s="9">
        <f t="shared" si="133"/>
        <v>203</v>
      </c>
      <c r="T465" s="8">
        <f t="shared" si="134"/>
        <v>1</v>
      </c>
      <c r="U465" s="9">
        <f t="shared" si="135"/>
        <v>203</v>
      </c>
      <c r="V465" s="9">
        <f t="shared" si="136"/>
        <v>0</v>
      </c>
      <c r="W465" s="9">
        <f t="shared" si="137"/>
        <v>0</v>
      </c>
      <c r="X465" s="9">
        <v>1</v>
      </c>
      <c r="Y465" s="9">
        <v>203</v>
      </c>
    </row>
    <row r="466" spans="1:25" ht="26.25" thickBot="1" x14ac:dyDescent="0.25">
      <c r="A466" s="6">
        <v>328</v>
      </c>
      <c r="B466" s="28" t="s">
        <v>77</v>
      </c>
      <c r="C466" s="29" t="s">
        <v>68</v>
      </c>
      <c r="D466" s="28" t="s">
        <v>17</v>
      </c>
      <c r="E466" s="28" t="s">
        <v>17</v>
      </c>
      <c r="F466" s="28" t="s">
        <v>17</v>
      </c>
      <c r="G466" s="30" t="s">
        <v>34</v>
      </c>
      <c r="H466" s="9">
        <v>1</v>
      </c>
      <c r="I466" s="11">
        <v>370</v>
      </c>
      <c r="J466" s="9"/>
      <c r="K466" s="9">
        <v>1</v>
      </c>
      <c r="L466" s="11">
        <v>370</v>
      </c>
      <c r="M466" s="19"/>
      <c r="N466" s="19"/>
      <c r="O466" s="31" t="s">
        <v>17</v>
      </c>
      <c r="P466" s="23"/>
      <c r="Q466" s="10">
        <v>1</v>
      </c>
      <c r="R466" s="11">
        <f t="shared" si="132"/>
        <v>1</v>
      </c>
      <c r="S466" s="9">
        <f t="shared" si="133"/>
        <v>370</v>
      </c>
      <c r="T466" s="8">
        <f t="shared" si="134"/>
        <v>1</v>
      </c>
      <c r="U466" s="9">
        <f t="shared" si="135"/>
        <v>370</v>
      </c>
      <c r="V466" s="9">
        <f t="shared" si="136"/>
        <v>0</v>
      </c>
      <c r="W466" s="9">
        <f t="shared" si="137"/>
        <v>0</v>
      </c>
      <c r="X466" s="9">
        <v>1</v>
      </c>
      <c r="Y466" s="9">
        <v>370</v>
      </c>
    </row>
    <row r="467" spans="1:25" ht="13.5" thickBot="1" x14ac:dyDescent="0.25">
      <c r="A467" s="12"/>
      <c r="B467" s="13" t="s">
        <v>627</v>
      </c>
      <c r="C467" s="25" t="s">
        <v>14</v>
      </c>
      <c r="D467" s="25" t="s">
        <v>14</v>
      </c>
      <c r="E467" s="25" t="s">
        <v>14</v>
      </c>
      <c r="F467" s="25" t="s">
        <v>14</v>
      </c>
      <c r="G467" s="21" t="s">
        <v>14</v>
      </c>
      <c r="H467" s="14">
        <f>SUM('Акт приймання передачі'!R453:R466)</f>
        <v>34</v>
      </c>
      <c r="I467" s="15">
        <f>SUM('Акт приймання передачі'!S453:S466)</f>
        <v>1916.7</v>
      </c>
      <c r="J467" s="15"/>
      <c r="K467" s="16">
        <f>SUM('Акт приймання передачі'!T453:T466)</f>
        <v>34</v>
      </c>
      <c r="L467" s="17">
        <f>SUM('Акт приймання передачі'!U453:U466)</f>
        <v>1916.7</v>
      </c>
      <c r="M467" s="20">
        <f>SUM('Акт приймання передачі'!V453:V466)</f>
        <v>0</v>
      </c>
      <c r="N467" s="20">
        <f>SUM('Акт приймання передачі'!W453:W466)</f>
        <v>0</v>
      </c>
      <c r="O467" s="20"/>
      <c r="P467" s="22" t="s">
        <v>14</v>
      </c>
    </row>
    <row r="468" spans="1:25" ht="15" customHeight="1" thickBot="1" x14ac:dyDescent="0.25">
      <c r="A468" s="27" t="s">
        <v>641</v>
      </c>
      <c r="B468" s="4"/>
      <c r="C468" s="4"/>
      <c r="D468" s="4"/>
      <c r="E468" s="4"/>
      <c r="F468" s="4"/>
      <c r="G468" s="4"/>
      <c r="H468" s="4"/>
      <c r="I468" s="4"/>
      <c r="J468" s="4"/>
      <c r="K468" s="4"/>
      <c r="L468" s="4"/>
      <c r="M468" s="4"/>
      <c r="N468" s="4"/>
      <c r="O468" s="4"/>
      <c r="P468" s="5"/>
    </row>
    <row r="469" spans="1:25" ht="25.5" x14ac:dyDescent="0.2">
      <c r="A469" s="6">
        <v>329</v>
      </c>
      <c r="B469" s="28" t="s">
        <v>468</v>
      </c>
      <c r="C469" s="29" t="s">
        <v>68</v>
      </c>
      <c r="D469" s="28" t="s">
        <v>17</v>
      </c>
      <c r="E469" s="28" t="s">
        <v>17</v>
      </c>
      <c r="F469" s="28" t="s">
        <v>17</v>
      </c>
      <c r="G469" s="30" t="s">
        <v>22</v>
      </c>
      <c r="H469" s="9">
        <v>8</v>
      </c>
      <c r="I469" s="11">
        <v>27.650000000000002</v>
      </c>
      <c r="J469" s="9"/>
      <c r="K469" s="9">
        <v>8</v>
      </c>
      <c r="L469" s="11">
        <v>27.650000000000002</v>
      </c>
      <c r="M469" s="19"/>
      <c r="N469" s="19"/>
      <c r="O469" s="31" t="s">
        <v>17</v>
      </c>
      <c r="P469" s="23"/>
      <c r="Q469" s="10">
        <v>1</v>
      </c>
      <c r="R469" s="11">
        <f t="shared" ref="R469:R480" si="138">H469</f>
        <v>8</v>
      </c>
      <c r="S469" s="9">
        <f t="shared" ref="S469:S480" si="139">I469</f>
        <v>27.650000000000002</v>
      </c>
      <c r="T469" s="8">
        <f t="shared" ref="T469:T480" si="140">K469</f>
        <v>8</v>
      </c>
      <c r="U469" s="9">
        <f t="shared" ref="U469:U480" si="141">L469</f>
        <v>27.650000000000002</v>
      </c>
      <c r="V469" s="9">
        <f t="shared" ref="V469:V480" si="142">M469</f>
        <v>0</v>
      </c>
      <c r="W469" s="9">
        <f t="shared" ref="W469:W480" si="143">N469</f>
        <v>0</v>
      </c>
      <c r="X469" s="9">
        <v>8</v>
      </c>
      <c r="Y469" s="9">
        <v>27.650000000000002</v>
      </c>
    </row>
    <row r="470" spans="1:25" ht="51" x14ac:dyDescent="0.2">
      <c r="A470" s="6">
        <v>330</v>
      </c>
      <c r="B470" s="28" t="s">
        <v>469</v>
      </c>
      <c r="C470" s="29" t="s">
        <v>68</v>
      </c>
      <c r="D470" s="28" t="s">
        <v>17</v>
      </c>
      <c r="E470" s="28" t="s">
        <v>17</v>
      </c>
      <c r="F470" s="28" t="s">
        <v>17</v>
      </c>
      <c r="G470" s="30" t="s">
        <v>22</v>
      </c>
      <c r="H470" s="9">
        <v>1</v>
      </c>
      <c r="I470" s="11">
        <v>30</v>
      </c>
      <c r="J470" s="9"/>
      <c r="K470" s="9">
        <v>1</v>
      </c>
      <c r="L470" s="11">
        <v>30</v>
      </c>
      <c r="M470" s="19"/>
      <c r="N470" s="19"/>
      <c r="O470" s="31" t="s">
        <v>17</v>
      </c>
      <c r="P470" s="23"/>
      <c r="Q470" s="10">
        <v>1</v>
      </c>
      <c r="R470" s="11">
        <f t="shared" si="138"/>
        <v>1</v>
      </c>
      <c r="S470" s="9">
        <f t="shared" si="139"/>
        <v>30</v>
      </c>
      <c r="T470" s="8">
        <f t="shared" si="140"/>
        <v>1</v>
      </c>
      <c r="U470" s="9">
        <f t="shared" si="141"/>
        <v>30</v>
      </c>
      <c r="V470" s="9">
        <f t="shared" si="142"/>
        <v>0</v>
      </c>
      <c r="W470" s="9">
        <f t="shared" si="143"/>
        <v>0</v>
      </c>
      <c r="X470" s="9">
        <v>1</v>
      </c>
      <c r="Y470" s="9">
        <v>30</v>
      </c>
    </row>
    <row r="471" spans="1:25" ht="51" x14ac:dyDescent="0.2">
      <c r="A471" s="6">
        <v>331</v>
      </c>
      <c r="B471" s="28" t="s">
        <v>470</v>
      </c>
      <c r="C471" s="29" t="s">
        <v>68</v>
      </c>
      <c r="D471" s="28" t="s">
        <v>17</v>
      </c>
      <c r="E471" s="28" t="s">
        <v>17</v>
      </c>
      <c r="F471" s="28" t="s">
        <v>17</v>
      </c>
      <c r="G471" s="30" t="s">
        <v>22</v>
      </c>
      <c r="H471" s="9">
        <v>1</v>
      </c>
      <c r="I471" s="11">
        <v>39</v>
      </c>
      <c r="J471" s="9"/>
      <c r="K471" s="9">
        <v>1</v>
      </c>
      <c r="L471" s="11">
        <v>39</v>
      </c>
      <c r="M471" s="19"/>
      <c r="N471" s="19"/>
      <c r="O471" s="31" t="s">
        <v>17</v>
      </c>
      <c r="P471" s="23"/>
      <c r="Q471" s="10">
        <v>1</v>
      </c>
      <c r="R471" s="11">
        <f t="shared" si="138"/>
        <v>1</v>
      </c>
      <c r="S471" s="9">
        <f t="shared" si="139"/>
        <v>39</v>
      </c>
      <c r="T471" s="8">
        <f t="shared" si="140"/>
        <v>1</v>
      </c>
      <c r="U471" s="9">
        <f t="shared" si="141"/>
        <v>39</v>
      </c>
      <c r="V471" s="9">
        <f t="shared" si="142"/>
        <v>0</v>
      </c>
      <c r="W471" s="9">
        <f t="shared" si="143"/>
        <v>0</v>
      </c>
      <c r="X471" s="9">
        <v>1</v>
      </c>
      <c r="Y471" s="9">
        <v>39</v>
      </c>
    </row>
    <row r="472" spans="1:25" ht="25.5" x14ac:dyDescent="0.2">
      <c r="A472" s="6">
        <v>332</v>
      </c>
      <c r="B472" s="28" t="s">
        <v>471</v>
      </c>
      <c r="C472" s="29" t="s">
        <v>68</v>
      </c>
      <c r="D472" s="28" t="s">
        <v>17</v>
      </c>
      <c r="E472" s="28" t="s">
        <v>17</v>
      </c>
      <c r="F472" s="28" t="s">
        <v>17</v>
      </c>
      <c r="G472" s="30" t="s">
        <v>22</v>
      </c>
      <c r="H472" s="9">
        <v>5</v>
      </c>
      <c r="I472" s="11">
        <v>1015.0200000000001</v>
      </c>
      <c r="J472" s="9"/>
      <c r="K472" s="9">
        <v>5</v>
      </c>
      <c r="L472" s="11">
        <v>1015.0200000000001</v>
      </c>
      <c r="M472" s="19"/>
      <c r="N472" s="19"/>
      <c r="O472" s="31" t="s">
        <v>17</v>
      </c>
      <c r="P472" s="23"/>
      <c r="Q472" s="10">
        <v>1</v>
      </c>
      <c r="R472" s="11">
        <f t="shared" si="138"/>
        <v>5</v>
      </c>
      <c r="S472" s="9">
        <f t="shared" si="139"/>
        <v>1015.0200000000001</v>
      </c>
      <c r="T472" s="8">
        <f t="shared" si="140"/>
        <v>5</v>
      </c>
      <c r="U472" s="9">
        <f t="shared" si="141"/>
        <v>1015.0200000000001</v>
      </c>
      <c r="V472" s="9">
        <f t="shared" si="142"/>
        <v>0</v>
      </c>
      <c r="W472" s="9">
        <f t="shared" si="143"/>
        <v>0</v>
      </c>
      <c r="X472" s="9">
        <v>5</v>
      </c>
      <c r="Y472" s="9">
        <v>1015.0200000000001</v>
      </c>
    </row>
    <row r="473" spans="1:25" ht="38.25" x14ac:dyDescent="0.2">
      <c r="A473" s="6">
        <v>333</v>
      </c>
      <c r="B473" s="28" t="s">
        <v>472</v>
      </c>
      <c r="C473" s="29" t="s">
        <v>68</v>
      </c>
      <c r="D473" s="28" t="s">
        <v>17</v>
      </c>
      <c r="E473" s="28" t="s">
        <v>17</v>
      </c>
      <c r="F473" s="28" t="s">
        <v>17</v>
      </c>
      <c r="G473" s="30" t="s">
        <v>22</v>
      </c>
      <c r="H473" s="9">
        <v>4</v>
      </c>
      <c r="I473" s="11">
        <v>764.02</v>
      </c>
      <c r="J473" s="9"/>
      <c r="K473" s="9">
        <v>4</v>
      </c>
      <c r="L473" s="11">
        <v>764.02</v>
      </c>
      <c r="M473" s="19"/>
      <c r="N473" s="19"/>
      <c r="O473" s="31" t="s">
        <v>17</v>
      </c>
      <c r="P473" s="23"/>
      <c r="Q473" s="10">
        <v>1</v>
      </c>
      <c r="R473" s="11">
        <f t="shared" si="138"/>
        <v>4</v>
      </c>
      <c r="S473" s="9">
        <f t="shared" si="139"/>
        <v>764.02</v>
      </c>
      <c r="T473" s="8">
        <f t="shared" si="140"/>
        <v>4</v>
      </c>
      <c r="U473" s="9">
        <f t="shared" si="141"/>
        <v>764.02</v>
      </c>
      <c r="V473" s="9">
        <f t="shared" si="142"/>
        <v>0</v>
      </c>
      <c r="W473" s="9">
        <f t="shared" si="143"/>
        <v>0</v>
      </c>
      <c r="X473" s="9">
        <v>4</v>
      </c>
      <c r="Y473" s="9">
        <v>764.02</v>
      </c>
    </row>
    <row r="474" spans="1:25" ht="51" x14ac:dyDescent="0.2">
      <c r="A474" s="6">
        <v>334</v>
      </c>
      <c r="B474" s="28" t="s">
        <v>473</v>
      </c>
      <c r="C474" s="29" t="s">
        <v>68</v>
      </c>
      <c r="D474" s="28" t="s">
        <v>17</v>
      </c>
      <c r="E474" s="28" t="s">
        <v>17</v>
      </c>
      <c r="F474" s="28" t="s">
        <v>17</v>
      </c>
      <c r="G474" s="30" t="s">
        <v>22</v>
      </c>
      <c r="H474" s="9">
        <v>2</v>
      </c>
      <c r="I474" s="11">
        <v>482</v>
      </c>
      <c r="J474" s="9"/>
      <c r="K474" s="9">
        <v>2</v>
      </c>
      <c r="L474" s="11">
        <v>482</v>
      </c>
      <c r="M474" s="19"/>
      <c r="N474" s="19"/>
      <c r="O474" s="31" t="s">
        <v>17</v>
      </c>
      <c r="P474" s="23"/>
      <c r="Q474" s="10">
        <v>1</v>
      </c>
      <c r="R474" s="11">
        <f t="shared" si="138"/>
        <v>2</v>
      </c>
      <c r="S474" s="9">
        <f t="shared" si="139"/>
        <v>482</v>
      </c>
      <c r="T474" s="8">
        <f t="shared" si="140"/>
        <v>2</v>
      </c>
      <c r="U474" s="9">
        <f t="shared" si="141"/>
        <v>482</v>
      </c>
      <c r="V474" s="9">
        <f t="shared" si="142"/>
        <v>0</v>
      </c>
      <c r="W474" s="9">
        <f t="shared" si="143"/>
        <v>0</v>
      </c>
      <c r="X474" s="9">
        <v>2</v>
      </c>
      <c r="Y474" s="9">
        <v>482</v>
      </c>
    </row>
    <row r="475" spans="1:25" ht="51" x14ac:dyDescent="0.2">
      <c r="A475" s="6">
        <v>335</v>
      </c>
      <c r="B475" s="28" t="s">
        <v>474</v>
      </c>
      <c r="C475" s="29" t="s">
        <v>68</v>
      </c>
      <c r="D475" s="28" t="s">
        <v>17</v>
      </c>
      <c r="E475" s="28" t="s">
        <v>17</v>
      </c>
      <c r="F475" s="28" t="s">
        <v>17</v>
      </c>
      <c r="G475" s="30" t="s">
        <v>22</v>
      </c>
      <c r="H475" s="9">
        <v>1</v>
      </c>
      <c r="I475" s="11">
        <v>241</v>
      </c>
      <c r="J475" s="9"/>
      <c r="K475" s="9">
        <v>1</v>
      </c>
      <c r="L475" s="11">
        <v>241</v>
      </c>
      <c r="M475" s="19"/>
      <c r="N475" s="19"/>
      <c r="O475" s="31" t="s">
        <v>17</v>
      </c>
      <c r="P475" s="23"/>
      <c r="Q475" s="10">
        <v>1</v>
      </c>
      <c r="R475" s="11">
        <f t="shared" si="138"/>
        <v>1</v>
      </c>
      <c r="S475" s="9">
        <f t="shared" si="139"/>
        <v>241</v>
      </c>
      <c r="T475" s="8">
        <f t="shared" si="140"/>
        <v>1</v>
      </c>
      <c r="U475" s="9">
        <f t="shared" si="141"/>
        <v>241</v>
      </c>
      <c r="V475" s="9">
        <f t="shared" si="142"/>
        <v>0</v>
      </c>
      <c r="W475" s="9">
        <f t="shared" si="143"/>
        <v>0</v>
      </c>
      <c r="X475" s="9">
        <v>1</v>
      </c>
      <c r="Y475" s="9">
        <v>241</v>
      </c>
    </row>
    <row r="476" spans="1:25" ht="25.5" x14ac:dyDescent="0.2">
      <c r="A476" s="6">
        <v>336</v>
      </c>
      <c r="B476" s="28" t="s">
        <v>475</v>
      </c>
      <c r="C476" s="29" t="s">
        <v>68</v>
      </c>
      <c r="D476" s="28" t="s">
        <v>17</v>
      </c>
      <c r="E476" s="28" t="s">
        <v>17</v>
      </c>
      <c r="F476" s="28" t="s">
        <v>17</v>
      </c>
      <c r="G476" s="30" t="s">
        <v>22</v>
      </c>
      <c r="H476" s="9">
        <v>1</v>
      </c>
      <c r="I476" s="11">
        <v>632</v>
      </c>
      <c r="J476" s="9"/>
      <c r="K476" s="9">
        <v>1</v>
      </c>
      <c r="L476" s="11">
        <v>632</v>
      </c>
      <c r="M476" s="19"/>
      <c r="N476" s="19"/>
      <c r="O476" s="31" t="s">
        <v>17</v>
      </c>
      <c r="P476" s="23"/>
      <c r="Q476" s="10">
        <v>1</v>
      </c>
      <c r="R476" s="11">
        <f t="shared" si="138"/>
        <v>1</v>
      </c>
      <c r="S476" s="9">
        <f t="shared" si="139"/>
        <v>632</v>
      </c>
      <c r="T476" s="8">
        <f t="shared" si="140"/>
        <v>1</v>
      </c>
      <c r="U476" s="9">
        <f t="shared" si="141"/>
        <v>632</v>
      </c>
      <c r="V476" s="9">
        <f t="shared" si="142"/>
        <v>0</v>
      </c>
      <c r="W476" s="9">
        <f t="shared" si="143"/>
        <v>0</v>
      </c>
      <c r="X476" s="9">
        <v>1</v>
      </c>
      <c r="Y476" s="9">
        <v>632</v>
      </c>
    </row>
    <row r="477" spans="1:25" ht="38.25" x14ac:dyDescent="0.2">
      <c r="A477" s="6">
        <v>337</v>
      </c>
      <c r="B477" s="28" t="s">
        <v>476</v>
      </c>
      <c r="C477" s="29" t="s">
        <v>68</v>
      </c>
      <c r="D477" s="28" t="s">
        <v>17</v>
      </c>
      <c r="E477" s="28" t="s">
        <v>17</v>
      </c>
      <c r="F477" s="28" t="s">
        <v>17</v>
      </c>
      <c r="G477" s="30" t="s">
        <v>34</v>
      </c>
      <c r="H477" s="9">
        <v>2</v>
      </c>
      <c r="I477" s="11">
        <v>9.84</v>
      </c>
      <c r="J477" s="9"/>
      <c r="K477" s="9">
        <v>2</v>
      </c>
      <c r="L477" s="11">
        <v>9.84</v>
      </c>
      <c r="M477" s="19"/>
      <c r="N477" s="19"/>
      <c r="O477" s="31" t="s">
        <v>17</v>
      </c>
      <c r="P477" s="23"/>
      <c r="Q477" s="10">
        <v>1</v>
      </c>
      <c r="R477" s="11">
        <f t="shared" si="138"/>
        <v>2</v>
      </c>
      <c r="S477" s="9">
        <f t="shared" si="139"/>
        <v>9.84</v>
      </c>
      <c r="T477" s="8">
        <f t="shared" si="140"/>
        <v>2</v>
      </c>
      <c r="U477" s="9">
        <f t="shared" si="141"/>
        <v>9.84</v>
      </c>
      <c r="V477" s="9">
        <f t="shared" si="142"/>
        <v>0</v>
      </c>
      <c r="W477" s="9">
        <f t="shared" si="143"/>
        <v>0</v>
      </c>
      <c r="X477" s="9">
        <v>2</v>
      </c>
      <c r="Y477" s="9">
        <v>9.84</v>
      </c>
    </row>
    <row r="478" spans="1:25" ht="51" x14ac:dyDescent="0.2">
      <c r="A478" s="6">
        <v>338</v>
      </c>
      <c r="B478" s="28" t="s">
        <v>477</v>
      </c>
      <c r="C478" s="29" t="s">
        <v>68</v>
      </c>
      <c r="D478" s="28" t="s">
        <v>17</v>
      </c>
      <c r="E478" s="28" t="s">
        <v>17</v>
      </c>
      <c r="F478" s="28" t="s">
        <v>17</v>
      </c>
      <c r="G478" s="30" t="s">
        <v>22</v>
      </c>
      <c r="H478" s="9">
        <v>1</v>
      </c>
      <c r="I478" s="11">
        <v>34.56</v>
      </c>
      <c r="J478" s="9"/>
      <c r="K478" s="9">
        <v>1</v>
      </c>
      <c r="L478" s="11">
        <v>34.56</v>
      </c>
      <c r="M478" s="19"/>
      <c r="N478" s="19"/>
      <c r="O478" s="31" t="s">
        <v>17</v>
      </c>
      <c r="P478" s="23"/>
      <c r="Q478" s="10">
        <v>1</v>
      </c>
      <c r="R478" s="11">
        <f t="shared" si="138"/>
        <v>1</v>
      </c>
      <c r="S478" s="9">
        <f t="shared" si="139"/>
        <v>34.56</v>
      </c>
      <c r="T478" s="8">
        <f t="shared" si="140"/>
        <v>1</v>
      </c>
      <c r="U478" s="9">
        <f t="shared" si="141"/>
        <v>34.56</v>
      </c>
      <c r="V478" s="9">
        <f t="shared" si="142"/>
        <v>0</v>
      </c>
      <c r="W478" s="9">
        <f t="shared" si="143"/>
        <v>0</v>
      </c>
      <c r="X478" s="9">
        <v>1</v>
      </c>
      <c r="Y478" s="9">
        <v>34.56</v>
      </c>
    </row>
    <row r="479" spans="1:25" ht="38.25" x14ac:dyDescent="0.2">
      <c r="A479" s="6">
        <v>339</v>
      </c>
      <c r="B479" s="28" t="s">
        <v>478</v>
      </c>
      <c r="C479" s="29" t="s">
        <v>68</v>
      </c>
      <c r="D479" s="28" t="s">
        <v>17</v>
      </c>
      <c r="E479" s="28" t="s">
        <v>17</v>
      </c>
      <c r="F479" s="28" t="s">
        <v>17</v>
      </c>
      <c r="G479" s="30" t="s">
        <v>22</v>
      </c>
      <c r="H479" s="9">
        <v>2</v>
      </c>
      <c r="I479" s="11">
        <v>406</v>
      </c>
      <c r="J479" s="9"/>
      <c r="K479" s="9">
        <v>2</v>
      </c>
      <c r="L479" s="11">
        <v>406</v>
      </c>
      <c r="M479" s="19"/>
      <c r="N479" s="19"/>
      <c r="O479" s="31" t="s">
        <v>17</v>
      </c>
      <c r="P479" s="23"/>
      <c r="Q479" s="10">
        <v>1</v>
      </c>
      <c r="R479" s="11">
        <f t="shared" si="138"/>
        <v>2</v>
      </c>
      <c r="S479" s="9">
        <f t="shared" si="139"/>
        <v>406</v>
      </c>
      <c r="T479" s="8">
        <f t="shared" si="140"/>
        <v>2</v>
      </c>
      <c r="U479" s="9">
        <f t="shared" si="141"/>
        <v>406</v>
      </c>
      <c r="V479" s="9">
        <f t="shared" si="142"/>
        <v>0</v>
      </c>
      <c r="W479" s="9">
        <f t="shared" si="143"/>
        <v>0</v>
      </c>
      <c r="X479" s="9">
        <v>2</v>
      </c>
      <c r="Y479" s="9">
        <v>406</v>
      </c>
    </row>
    <row r="480" spans="1:25" ht="26.25" thickBot="1" x14ac:dyDescent="0.25">
      <c r="A480" s="6">
        <v>340</v>
      </c>
      <c r="B480" s="28" t="s">
        <v>479</v>
      </c>
      <c r="C480" s="29" t="s">
        <v>68</v>
      </c>
      <c r="D480" s="28" t="s">
        <v>17</v>
      </c>
      <c r="E480" s="28" t="s">
        <v>17</v>
      </c>
      <c r="F480" s="28" t="s">
        <v>17</v>
      </c>
      <c r="G480" s="30" t="s">
        <v>22</v>
      </c>
      <c r="H480" s="9">
        <v>1</v>
      </c>
      <c r="I480" s="11">
        <v>780</v>
      </c>
      <c r="J480" s="9"/>
      <c r="K480" s="9">
        <v>1</v>
      </c>
      <c r="L480" s="11">
        <v>780</v>
      </c>
      <c r="M480" s="19"/>
      <c r="N480" s="19"/>
      <c r="O480" s="31" t="s">
        <v>17</v>
      </c>
      <c r="P480" s="23"/>
      <c r="Q480" s="10">
        <v>1</v>
      </c>
      <c r="R480" s="11">
        <f t="shared" si="138"/>
        <v>1</v>
      </c>
      <c r="S480" s="9">
        <f t="shared" si="139"/>
        <v>780</v>
      </c>
      <c r="T480" s="8">
        <f t="shared" si="140"/>
        <v>1</v>
      </c>
      <c r="U480" s="9">
        <f t="shared" si="141"/>
        <v>780</v>
      </c>
      <c r="V480" s="9">
        <f t="shared" si="142"/>
        <v>0</v>
      </c>
      <c r="W480" s="9">
        <f t="shared" si="143"/>
        <v>0</v>
      </c>
      <c r="X480" s="9">
        <v>1</v>
      </c>
      <c r="Y480" s="9">
        <v>780</v>
      </c>
    </row>
    <row r="481" spans="1:41" ht="26.25" thickBot="1" x14ac:dyDescent="0.25">
      <c r="A481" s="12"/>
      <c r="B481" s="13" t="s">
        <v>628</v>
      </c>
      <c r="C481" s="25" t="s">
        <v>14</v>
      </c>
      <c r="D481" s="25" t="s">
        <v>14</v>
      </c>
      <c r="E481" s="25" t="s">
        <v>14</v>
      </c>
      <c r="F481" s="25" t="s">
        <v>14</v>
      </c>
      <c r="G481" s="21" t="s">
        <v>14</v>
      </c>
      <c r="H481" s="14">
        <f>SUM('Акт приймання передачі'!R468:R480)</f>
        <v>29</v>
      </c>
      <c r="I481" s="15">
        <f>SUM('Акт приймання передачі'!S468:S480)</f>
        <v>4461.09</v>
      </c>
      <c r="J481" s="15"/>
      <c r="K481" s="16">
        <f>SUM('Акт приймання передачі'!T468:T480)</f>
        <v>29</v>
      </c>
      <c r="L481" s="17">
        <f>SUM('Акт приймання передачі'!U468:U480)</f>
        <v>4461.09</v>
      </c>
      <c r="M481" s="20">
        <f>SUM('Акт приймання передачі'!V468:V480)</f>
        <v>0</v>
      </c>
      <c r="N481" s="20">
        <f>SUM('Акт приймання передачі'!W468:W480)</f>
        <v>0</v>
      </c>
      <c r="O481" s="20"/>
      <c r="P481" s="22" t="s">
        <v>14</v>
      </c>
    </row>
    <row r="482" spans="1:41" s="62" customFormat="1" ht="26.25" thickBot="1" x14ac:dyDescent="0.25">
      <c r="A482" s="52"/>
      <c r="B482" s="53" t="s">
        <v>480</v>
      </c>
      <c r="C482" s="54" t="s">
        <v>14</v>
      </c>
      <c r="D482" s="54" t="s">
        <v>14</v>
      </c>
      <c r="E482" s="54" t="s">
        <v>14</v>
      </c>
      <c r="F482" s="54" t="s">
        <v>14</v>
      </c>
      <c r="G482" s="55" t="s">
        <v>14</v>
      </c>
      <c r="H482" s="56">
        <f>SUM('Акт приймання передачі'!R410:R481)</f>
        <v>105</v>
      </c>
      <c r="I482" s="57">
        <f>SUM('Акт приймання передачі'!S410:S481)</f>
        <v>62980.630000000005</v>
      </c>
      <c r="J482" s="57"/>
      <c r="K482" s="58">
        <f>SUM('Акт приймання передачі'!T410:T481)</f>
        <v>105</v>
      </c>
      <c r="L482" s="59">
        <f>SUM('Акт приймання передачі'!U410:U481)</f>
        <v>62980.630000000005</v>
      </c>
      <c r="M482" s="60">
        <f>SUM('Акт приймання передачі'!V410:V481)</f>
        <v>29995.89</v>
      </c>
      <c r="N482" s="60">
        <f>SUM('Акт приймання передачі'!W410:W481)</f>
        <v>26240.949999999997</v>
      </c>
      <c r="O482" s="60"/>
      <c r="P482" s="61" t="s">
        <v>14</v>
      </c>
      <c r="Z482" s="43"/>
      <c r="AA482" s="43"/>
      <c r="AB482" s="99">
        <f>I431+I452+I467+I481</f>
        <v>62980.630000000005</v>
      </c>
      <c r="AC482" s="43"/>
      <c r="AD482" s="43"/>
      <c r="AE482" s="43"/>
      <c r="AF482" s="43"/>
      <c r="AG482" s="43"/>
      <c r="AH482" s="43"/>
      <c r="AI482" s="43"/>
      <c r="AJ482" s="43"/>
      <c r="AK482" s="43"/>
      <c r="AL482" s="43"/>
      <c r="AM482" s="43"/>
      <c r="AN482" s="43"/>
      <c r="AO482" s="43"/>
    </row>
    <row r="483" spans="1:41" ht="15" customHeight="1" thickBot="1" x14ac:dyDescent="0.25">
      <c r="A483" s="27" t="s">
        <v>481</v>
      </c>
      <c r="B483" s="4"/>
      <c r="C483" s="4"/>
      <c r="D483" s="4"/>
      <c r="E483" s="4"/>
      <c r="F483" s="4"/>
      <c r="G483" s="4"/>
      <c r="H483" s="4"/>
      <c r="I483" s="4"/>
      <c r="J483" s="4"/>
      <c r="K483" s="4"/>
      <c r="L483" s="4"/>
      <c r="M483" s="4"/>
      <c r="N483" s="4"/>
      <c r="O483" s="4"/>
      <c r="P483" s="5"/>
    </row>
    <row r="484" spans="1:41" ht="26.25" thickBot="1" x14ac:dyDescent="0.25">
      <c r="A484" s="6">
        <v>341</v>
      </c>
      <c r="B484" s="28" t="s">
        <v>482</v>
      </c>
      <c r="C484" s="29" t="s">
        <v>483</v>
      </c>
      <c r="D484" s="28" t="s">
        <v>484</v>
      </c>
      <c r="E484" s="28" t="s">
        <v>17</v>
      </c>
      <c r="F484" s="28" t="s">
        <v>17</v>
      </c>
      <c r="G484" s="30" t="s">
        <v>22</v>
      </c>
      <c r="H484" s="9">
        <v>1</v>
      </c>
      <c r="I484" s="11">
        <v>272.55</v>
      </c>
      <c r="J484" s="9"/>
      <c r="K484" s="9">
        <v>1</v>
      </c>
      <c r="L484" s="11">
        <v>272.55</v>
      </c>
      <c r="M484" s="19">
        <v>136</v>
      </c>
      <c r="N484" s="19">
        <v>136.55000000000001</v>
      </c>
      <c r="O484" s="31" t="s">
        <v>23</v>
      </c>
      <c r="P484" s="23"/>
      <c r="Q484" s="10">
        <v>1</v>
      </c>
      <c r="R484" s="11">
        <f>H484</f>
        <v>1</v>
      </c>
      <c r="S484" s="9">
        <f>I484</f>
        <v>272.55</v>
      </c>
      <c r="T484" s="8">
        <f>K484</f>
        <v>1</v>
      </c>
      <c r="U484" s="9">
        <f>L484</f>
        <v>272.55</v>
      </c>
      <c r="V484" s="9">
        <f>M484</f>
        <v>136</v>
      </c>
      <c r="W484" s="9">
        <f>N484</f>
        <v>136.55000000000001</v>
      </c>
      <c r="X484" s="9">
        <v>1</v>
      </c>
      <c r="Y484" s="9">
        <v>272.55</v>
      </c>
    </row>
    <row r="485" spans="1:41" ht="26.25" thickBot="1" x14ac:dyDescent="0.25">
      <c r="A485" s="12"/>
      <c r="B485" s="13" t="s">
        <v>38</v>
      </c>
      <c r="C485" s="25" t="s">
        <v>14</v>
      </c>
      <c r="D485" s="25" t="s">
        <v>14</v>
      </c>
      <c r="E485" s="25" t="s">
        <v>14</v>
      </c>
      <c r="F485" s="25" t="s">
        <v>14</v>
      </c>
      <c r="G485" s="21" t="s">
        <v>14</v>
      </c>
      <c r="H485" s="14">
        <f>SUM('Акт приймання передачі'!R483:R484)</f>
        <v>1</v>
      </c>
      <c r="I485" s="15">
        <f>SUM('Акт приймання передачі'!S483:S484)</f>
        <v>272.55</v>
      </c>
      <c r="J485" s="15"/>
      <c r="K485" s="16">
        <f>SUM('Акт приймання передачі'!T483:T484)</f>
        <v>1</v>
      </c>
      <c r="L485" s="17">
        <f>SUM('Акт приймання передачі'!U483:U484)</f>
        <v>272.55</v>
      </c>
      <c r="M485" s="20">
        <f>SUM('Акт приймання передачі'!V483:V484)</f>
        <v>136</v>
      </c>
      <c r="N485" s="20">
        <f>SUM('Акт приймання передачі'!W483:W484)</f>
        <v>136.55000000000001</v>
      </c>
      <c r="O485" s="20"/>
      <c r="P485" s="22" t="s">
        <v>14</v>
      </c>
    </row>
    <row r="486" spans="1:41" ht="15" customHeight="1" thickBot="1" x14ac:dyDescent="0.25">
      <c r="A486" s="27" t="s">
        <v>485</v>
      </c>
      <c r="B486" s="4"/>
      <c r="C486" s="4"/>
      <c r="D486" s="4"/>
      <c r="E486" s="4"/>
      <c r="F486" s="4"/>
      <c r="G486" s="4"/>
      <c r="H486" s="4"/>
      <c r="I486" s="4"/>
      <c r="J486" s="4"/>
      <c r="K486" s="4"/>
      <c r="L486" s="4"/>
      <c r="M486" s="4"/>
      <c r="N486" s="4"/>
      <c r="O486" s="4"/>
      <c r="P486" s="5"/>
    </row>
    <row r="487" spans="1:41" ht="25.5" x14ac:dyDescent="0.2">
      <c r="A487" s="6">
        <v>342</v>
      </c>
      <c r="B487" s="28" t="s">
        <v>486</v>
      </c>
      <c r="C487" s="29" t="s">
        <v>41</v>
      </c>
      <c r="D487" s="28" t="s">
        <v>487</v>
      </c>
      <c r="E487" s="28" t="s">
        <v>17</v>
      </c>
      <c r="F487" s="28" t="s">
        <v>17</v>
      </c>
      <c r="G487" s="30" t="s">
        <v>22</v>
      </c>
      <c r="H487" s="9">
        <v>2</v>
      </c>
      <c r="I487" s="11">
        <v>20</v>
      </c>
      <c r="J487" s="9"/>
      <c r="K487" s="9">
        <v>2</v>
      </c>
      <c r="L487" s="11">
        <v>20</v>
      </c>
      <c r="M487" s="19">
        <v>20</v>
      </c>
      <c r="N487" s="19"/>
      <c r="O487" s="31" t="s">
        <v>23</v>
      </c>
      <c r="P487" s="23"/>
      <c r="Q487" s="10">
        <v>1</v>
      </c>
      <c r="R487" s="11">
        <f t="shared" ref="R487:R497" si="144">H487</f>
        <v>2</v>
      </c>
      <c r="S487" s="9">
        <f t="shared" ref="S487:S497" si="145">I487</f>
        <v>20</v>
      </c>
      <c r="T487" s="8">
        <f t="shared" ref="T487:T497" si="146">K487</f>
        <v>2</v>
      </c>
      <c r="U487" s="9">
        <f t="shared" ref="U487:U497" si="147">L487</f>
        <v>20</v>
      </c>
      <c r="V487" s="9">
        <f t="shared" ref="V487:V497" si="148">M487</f>
        <v>20</v>
      </c>
      <c r="W487" s="9">
        <f t="shared" ref="W487:W497" si="149">N487</f>
        <v>0</v>
      </c>
      <c r="X487" s="9">
        <v>2</v>
      </c>
      <c r="Y487" s="9">
        <v>20</v>
      </c>
    </row>
    <row r="488" spans="1:41" ht="25.5" x14ac:dyDescent="0.2">
      <c r="A488" s="6">
        <v>343</v>
      </c>
      <c r="B488" s="28" t="s">
        <v>43</v>
      </c>
      <c r="C488" s="29" t="s">
        <v>41</v>
      </c>
      <c r="D488" s="28" t="s">
        <v>488</v>
      </c>
      <c r="E488" s="28" t="s">
        <v>17</v>
      </c>
      <c r="F488" s="28" t="s">
        <v>17</v>
      </c>
      <c r="G488" s="30" t="s">
        <v>22</v>
      </c>
      <c r="H488" s="9">
        <v>1</v>
      </c>
      <c r="I488" s="11">
        <v>98</v>
      </c>
      <c r="J488" s="9"/>
      <c r="K488" s="9">
        <v>1</v>
      </c>
      <c r="L488" s="11">
        <v>98</v>
      </c>
      <c r="M488" s="19">
        <v>49</v>
      </c>
      <c r="N488" s="19">
        <v>49</v>
      </c>
      <c r="O488" s="31" t="s">
        <v>23</v>
      </c>
      <c r="P488" s="23"/>
      <c r="Q488" s="10">
        <v>1</v>
      </c>
      <c r="R488" s="11">
        <f t="shared" si="144"/>
        <v>1</v>
      </c>
      <c r="S488" s="9">
        <f t="shared" si="145"/>
        <v>98</v>
      </c>
      <c r="T488" s="8">
        <f t="shared" si="146"/>
        <v>1</v>
      </c>
      <c r="U488" s="9">
        <f t="shared" si="147"/>
        <v>98</v>
      </c>
      <c r="V488" s="9">
        <f t="shared" si="148"/>
        <v>49</v>
      </c>
      <c r="W488" s="9">
        <f t="shared" si="149"/>
        <v>49</v>
      </c>
      <c r="X488" s="9">
        <v>1</v>
      </c>
      <c r="Y488" s="9">
        <v>98</v>
      </c>
    </row>
    <row r="489" spans="1:41" ht="25.5" x14ac:dyDescent="0.2">
      <c r="A489" s="6">
        <v>344</v>
      </c>
      <c r="B489" s="28" t="s">
        <v>489</v>
      </c>
      <c r="C489" s="29" t="s">
        <v>41</v>
      </c>
      <c r="D489" s="28" t="s">
        <v>490</v>
      </c>
      <c r="E489" s="28" t="s">
        <v>17</v>
      </c>
      <c r="F489" s="28" t="s">
        <v>17</v>
      </c>
      <c r="G489" s="30" t="s">
        <v>34</v>
      </c>
      <c r="H489" s="9">
        <v>3</v>
      </c>
      <c r="I489" s="11">
        <v>87</v>
      </c>
      <c r="J489" s="9"/>
      <c r="K489" s="9">
        <v>3</v>
      </c>
      <c r="L489" s="11">
        <v>87</v>
      </c>
      <c r="M489" s="19">
        <v>87</v>
      </c>
      <c r="N489" s="19"/>
      <c r="O489" s="31" t="s">
        <v>23</v>
      </c>
      <c r="P489" s="23"/>
      <c r="Q489" s="10">
        <v>1</v>
      </c>
      <c r="R489" s="11">
        <f t="shared" si="144"/>
        <v>3</v>
      </c>
      <c r="S489" s="9">
        <f t="shared" si="145"/>
        <v>87</v>
      </c>
      <c r="T489" s="8">
        <f t="shared" si="146"/>
        <v>3</v>
      </c>
      <c r="U489" s="9">
        <f t="shared" si="147"/>
        <v>87</v>
      </c>
      <c r="V489" s="9">
        <f t="shared" si="148"/>
        <v>87</v>
      </c>
      <c r="W489" s="9">
        <f t="shared" si="149"/>
        <v>0</v>
      </c>
      <c r="X489" s="9">
        <v>3</v>
      </c>
      <c r="Y489" s="9">
        <v>87</v>
      </c>
    </row>
    <row r="490" spans="1:41" ht="25.5" x14ac:dyDescent="0.2">
      <c r="A490" s="6">
        <v>345</v>
      </c>
      <c r="B490" s="28" t="s">
        <v>491</v>
      </c>
      <c r="C490" s="29" t="s">
        <v>41</v>
      </c>
      <c r="D490" s="28" t="s">
        <v>492</v>
      </c>
      <c r="E490" s="28" t="s">
        <v>17</v>
      </c>
      <c r="F490" s="28" t="s">
        <v>17</v>
      </c>
      <c r="G490" s="30" t="s">
        <v>34</v>
      </c>
      <c r="H490" s="9">
        <v>2</v>
      </c>
      <c r="I490" s="11">
        <v>38</v>
      </c>
      <c r="J490" s="9"/>
      <c r="K490" s="9">
        <v>2</v>
      </c>
      <c r="L490" s="11">
        <v>38</v>
      </c>
      <c r="M490" s="19">
        <v>38</v>
      </c>
      <c r="N490" s="19"/>
      <c r="O490" s="31" t="s">
        <v>23</v>
      </c>
      <c r="P490" s="23"/>
      <c r="Q490" s="10">
        <v>1</v>
      </c>
      <c r="R490" s="11">
        <f t="shared" si="144"/>
        <v>2</v>
      </c>
      <c r="S490" s="9">
        <f t="shared" si="145"/>
        <v>38</v>
      </c>
      <c r="T490" s="8">
        <f t="shared" si="146"/>
        <v>2</v>
      </c>
      <c r="U490" s="9">
        <f t="shared" si="147"/>
        <v>38</v>
      </c>
      <c r="V490" s="9">
        <f t="shared" si="148"/>
        <v>38</v>
      </c>
      <c r="W490" s="9">
        <f t="shared" si="149"/>
        <v>0</v>
      </c>
      <c r="X490" s="9">
        <v>2</v>
      </c>
      <c r="Y490" s="9">
        <v>38</v>
      </c>
    </row>
    <row r="491" spans="1:41" ht="25.5" x14ac:dyDescent="0.2">
      <c r="A491" s="6">
        <v>346</v>
      </c>
      <c r="B491" s="28" t="s">
        <v>493</v>
      </c>
      <c r="C491" s="29" t="s">
        <v>41</v>
      </c>
      <c r="D491" s="28" t="s">
        <v>494</v>
      </c>
      <c r="E491" s="28" t="s">
        <v>17</v>
      </c>
      <c r="F491" s="28" t="s">
        <v>17</v>
      </c>
      <c r="G491" s="30" t="s">
        <v>22</v>
      </c>
      <c r="H491" s="9">
        <v>2</v>
      </c>
      <c r="I491" s="11">
        <v>170</v>
      </c>
      <c r="J491" s="9"/>
      <c r="K491" s="9">
        <v>2</v>
      </c>
      <c r="L491" s="11">
        <v>170</v>
      </c>
      <c r="M491" s="19">
        <v>170</v>
      </c>
      <c r="N491" s="19"/>
      <c r="O491" s="31" t="s">
        <v>23</v>
      </c>
      <c r="P491" s="23"/>
      <c r="Q491" s="10">
        <v>1</v>
      </c>
      <c r="R491" s="11">
        <f t="shared" si="144"/>
        <v>2</v>
      </c>
      <c r="S491" s="9">
        <f t="shared" si="145"/>
        <v>170</v>
      </c>
      <c r="T491" s="8">
        <f t="shared" si="146"/>
        <v>2</v>
      </c>
      <c r="U491" s="9">
        <f t="shared" si="147"/>
        <v>170</v>
      </c>
      <c r="V491" s="9">
        <f t="shared" si="148"/>
        <v>170</v>
      </c>
      <c r="W491" s="9">
        <f t="shared" si="149"/>
        <v>0</v>
      </c>
      <c r="X491" s="9">
        <v>2</v>
      </c>
      <c r="Y491" s="9">
        <v>170</v>
      </c>
    </row>
    <row r="492" spans="1:41" ht="25.5" x14ac:dyDescent="0.2">
      <c r="A492" s="6">
        <v>347</v>
      </c>
      <c r="B492" s="28" t="s">
        <v>495</v>
      </c>
      <c r="C492" s="29" t="s">
        <v>41</v>
      </c>
      <c r="D492" s="28" t="s">
        <v>496</v>
      </c>
      <c r="E492" s="28" t="s">
        <v>17</v>
      </c>
      <c r="F492" s="28" t="s">
        <v>17</v>
      </c>
      <c r="G492" s="30" t="s">
        <v>22</v>
      </c>
      <c r="H492" s="9">
        <v>1</v>
      </c>
      <c r="I492" s="11">
        <v>46</v>
      </c>
      <c r="J492" s="9"/>
      <c r="K492" s="9">
        <v>1</v>
      </c>
      <c r="L492" s="11">
        <v>46</v>
      </c>
      <c r="M492" s="19">
        <v>46</v>
      </c>
      <c r="N492" s="19"/>
      <c r="O492" s="31" t="s">
        <v>23</v>
      </c>
      <c r="P492" s="23"/>
      <c r="Q492" s="10">
        <v>1</v>
      </c>
      <c r="R492" s="11">
        <f t="shared" si="144"/>
        <v>1</v>
      </c>
      <c r="S492" s="9">
        <f t="shared" si="145"/>
        <v>46</v>
      </c>
      <c r="T492" s="8">
        <f t="shared" si="146"/>
        <v>1</v>
      </c>
      <c r="U492" s="9">
        <f t="shared" si="147"/>
        <v>46</v>
      </c>
      <c r="V492" s="9">
        <f t="shared" si="148"/>
        <v>46</v>
      </c>
      <c r="W492" s="9">
        <f t="shared" si="149"/>
        <v>0</v>
      </c>
      <c r="X492" s="9">
        <v>1</v>
      </c>
      <c r="Y492" s="9">
        <v>46</v>
      </c>
    </row>
    <row r="493" spans="1:41" ht="25.5" x14ac:dyDescent="0.2">
      <c r="A493" s="6">
        <v>348</v>
      </c>
      <c r="B493" s="28" t="s">
        <v>497</v>
      </c>
      <c r="C493" s="29" t="s">
        <v>41</v>
      </c>
      <c r="D493" s="28" t="s">
        <v>498</v>
      </c>
      <c r="E493" s="28" t="s">
        <v>17</v>
      </c>
      <c r="F493" s="28" t="s">
        <v>17</v>
      </c>
      <c r="G493" s="30" t="s">
        <v>22</v>
      </c>
      <c r="H493" s="135">
        <v>7</v>
      </c>
      <c r="I493" s="137">
        <v>97</v>
      </c>
      <c r="J493" s="9"/>
      <c r="K493" s="135">
        <v>7</v>
      </c>
      <c r="L493" s="137">
        <v>97</v>
      </c>
      <c r="M493" s="19">
        <v>22</v>
      </c>
      <c r="N493" s="19"/>
      <c r="O493" s="31" t="s">
        <v>23</v>
      </c>
      <c r="P493" s="23"/>
      <c r="Q493" s="10">
        <v>1</v>
      </c>
      <c r="R493" s="11">
        <f t="shared" si="144"/>
        <v>7</v>
      </c>
      <c r="S493" s="9">
        <f t="shared" si="145"/>
        <v>97</v>
      </c>
      <c r="T493" s="8">
        <f t="shared" si="146"/>
        <v>7</v>
      </c>
      <c r="U493" s="9">
        <f t="shared" si="147"/>
        <v>97</v>
      </c>
      <c r="V493" s="9">
        <f t="shared" si="148"/>
        <v>22</v>
      </c>
      <c r="W493" s="9">
        <f t="shared" si="149"/>
        <v>0</v>
      </c>
      <c r="X493" s="9">
        <v>2</v>
      </c>
      <c r="Y493" s="9">
        <v>27.714285714285715</v>
      </c>
    </row>
    <row r="494" spans="1:41" ht="25.5" x14ac:dyDescent="0.2">
      <c r="A494" s="6">
        <v>349</v>
      </c>
      <c r="B494" s="28" t="s">
        <v>497</v>
      </c>
      <c r="C494" s="29" t="s">
        <v>41</v>
      </c>
      <c r="D494" s="28" t="s">
        <v>499</v>
      </c>
      <c r="E494" s="28" t="s">
        <v>17</v>
      </c>
      <c r="F494" s="28" t="s">
        <v>17</v>
      </c>
      <c r="G494" s="30" t="s">
        <v>22</v>
      </c>
      <c r="H494" s="136"/>
      <c r="I494" s="136"/>
      <c r="J494" s="9"/>
      <c r="K494" s="136"/>
      <c r="L494" s="136"/>
      <c r="M494" s="19">
        <v>75</v>
      </c>
      <c r="N494" s="19"/>
      <c r="O494" s="31" t="s">
        <v>23</v>
      </c>
      <c r="P494" s="23"/>
      <c r="Q494" s="10">
        <v>1</v>
      </c>
      <c r="R494" s="11">
        <f t="shared" si="144"/>
        <v>0</v>
      </c>
      <c r="S494" s="9">
        <f t="shared" si="145"/>
        <v>0</v>
      </c>
      <c r="T494" s="8">
        <f t="shared" si="146"/>
        <v>0</v>
      </c>
      <c r="U494" s="9">
        <f t="shared" si="147"/>
        <v>0</v>
      </c>
      <c r="V494" s="9">
        <f t="shared" si="148"/>
        <v>75</v>
      </c>
      <c r="W494" s="9">
        <f t="shared" si="149"/>
        <v>0</v>
      </c>
      <c r="X494" s="9">
        <v>5</v>
      </c>
      <c r="Y494" s="9">
        <v>69.285714285714292</v>
      </c>
    </row>
    <row r="495" spans="1:41" ht="25.5" x14ac:dyDescent="0.2">
      <c r="A495" s="6">
        <v>350</v>
      </c>
      <c r="B495" s="28" t="s">
        <v>500</v>
      </c>
      <c r="C495" s="29" t="s">
        <v>41</v>
      </c>
      <c r="D495" s="28" t="s">
        <v>501</v>
      </c>
      <c r="E495" s="28" t="s">
        <v>17</v>
      </c>
      <c r="F495" s="28" t="s">
        <v>17</v>
      </c>
      <c r="G495" s="30" t="s">
        <v>22</v>
      </c>
      <c r="H495" s="9">
        <v>3</v>
      </c>
      <c r="I495" s="11">
        <v>81</v>
      </c>
      <c r="J495" s="9"/>
      <c r="K495" s="9">
        <v>3</v>
      </c>
      <c r="L495" s="11">
        <v>81</v>
      </c>
      <c r="M495" s="19">
        <v>81</v>
      </c>
      <c r="N495" s="19"/>
      <c r="O495" s="31" t="s">
        <v>23</v>
      </c>
      <c r="P495" s="23"/>
      <c r="Q495" s="10">
        <v>1</v>
      </c>
      <c r="R495" s="11">
        <f t="shared" si="144"/>
        <v>3</v>
      </c>
      <c r="S495" s="9">
        <f t="shared" si="145"/>
        <v>81</v>
      </c>
      <c r="T495" s="8">
        <f t="shared" si="146"/>
        <v>3</v>
      </c>
      <c r="U495" s="9">
        <f t="shared" si="147"/>
        <v>81</v>
      </c>
      <c r="V495" s="9">
        <f t="shared" si="148"/>
        <v>81</v>
      </c>
      <c r="W495" s="9">
        <f t="shared" si="149"/>
        <v>0</v>
      </c>
      <c r="X495" s="9">
        <v>3</v>
      </c>
      <c r="Y495" s="9">
        <v>81</v>
      </c>
    </row>
    <row r="496" spans="1:41" ht="25.5" x14ac:dyDescent="0.2">
      <c r="A496" s="6">
        <v>351</v>
      </c>
      <c r="B496" s="28" t="s">
        <v>502</v>
      </c>
      <c r="C496" s="29" t="s">
        <v>41</v>
      </c>
      <c r="D496" s="28" t="s">
        <v>503</v>
      </c>
      <c r="E496" s="28" t="s">
        <v>17</v>
      </c>
      <c r="F496" s="28" t="s">
        <v>17</v>
      </c>
      <c r="G496" s="30" t="s">
        <v>22</v>
      </c>
      <c r="H496" s="9">
        <v>1</v>
      </c>
      <c r="I496" s="11">
        <v>15</v>
      </c>
      <c r="J496" s="9"/>
      <c r="K496" s="9">
        <v>1</v>
      </c>
      <c r="L496" s="11">
        <v>15</v>
      </c>
      <c r="M496" s="19">
        <v>15</v>
      </c>
      <c r="N496" s="19"/>
      <c r="O496" s="31" t="s">
        <v>23</v>
      </c>
      <c r="P496" s="23"/>
      <c r="Q496" s="10">
        <v>1</v>
      </c>
      <c r="R496" s="11">
        <f t="shared" si="144"/>
        <v>1</v>
      </c>
      <c r="S496" s="9">
        <f t="shared" si="145"/>
        <v>15</v>
      </c>
      <c r="T496" s="8">
        <f t="shared" si="146"/>
        <v>1</v>
      </c>
      <c r="U496" s="9">
        <f t="shared" si="147"/>
        <v>15</v>
      </c>
      <c r="V496" s="9">
        <f t="shared" si="148"/>
        <v>15</v>
      </c>
      <c r="W496" s="9">
        <f t="shared" si="149"/>
        <v>0</v>
      </c>
      <c r="X496" s="9">
        <v>1</v>
      </c>
      <c r="Y496" s="9">
        <v>15</v>
      </c>
    </row>
    <row r="497" spans="1:31" ht="26.25" thickBot="1" x14ac:dyDescent="0.25">
      <c r="A497" s="6">
        <v>352</v>
      </c>
      <c r="B497" s="28" t="s">
        <v>504</v>
      </c>
      <c r="C497" s="29" t="s">
        <v>41</v>
      </c>
      <c r="D497" s="28" t="s">
        <v>505</v>
      </c>
      <c r="E497" s="28" t="s">
        <v>17</v>
      </c>
      <c r="F497" s="28" t="s">
        <v>17</v>
      </c>
      <c r="G497" s="30" t="s">
        <v>22</v>
      </c>
      <c r="H497" s="9">
        <v>2</v>
      </c>
      <c r="I497" s="11">
        <v>190</v>
      </c>
      <c r="J497" s="9"/>
      <c r="K497" s="9">
        <v>2</v>
      </c>
      <c r="L497" s="11">
        <v>190</v>
      </c>
      <c r="M497" s="19">
        <v>190</v>
      </c>
      <c r="N497" s="19"/>
      <c r="O497" s="31" t="s">
        <v>23</v>
      </c>
      <c r="P497" s="23"/>
      <c r="Q497" s="10">
        <v>1</v>
      </c>
      <c r="R497" s="11">
        <f t="shared" si="144"/>
        <v>2</v>
      </c>
      <c r="S497" s="9">
        <f t="shared" si="145"/>
        <v>190</v>
      </c>
      <c r="T497" s="8">
        <f t="shared" si="146"/>
        <v>2</v>
      </c>
      <c r="U497" s="9">
        <f t="shared" si="147"/>
        <v>190</v>
      </c>
      <c r="V497" s="9">
        <f t="shared" si="148"/>
        <v>190</v>
      </c>
      <c r="W497" s="9">
        <f t="shared" si="149"/>
        <v>0</v>
      </c>
      <c r="X497" s="9">
        <v>2</v>
      </c>
      <c r="Y497" s="9">
        <v>190</v>
      </c>
    </row>
    <row r="498" spans="1:31" ht="26.25" thickBot="1" x14ac:dyDescent="0.25">
      <c r="A498" s="12"/>
      <c r="B498" s="13" t="s">
        <v>67</v>
      </c>
      <c r="C498" s="25" t="s">
        <v>14</v>
      </c>
      <c r="D498" s="25" t="s">
        <v>14</v>
      </c>
      <c r="E498" s="25" t="s">
        <v>14</v>
      </c>
      <c r="F498" s="25" t="s">
        <v>14</v>
      </c>
      <c r="G498" s="21" t="s">
        <v>14</v>
      </c>
      <c r="H498" s="14">
        <f>SUM('Акт приймання передачі'!R486:R497)</f>
        <v>24</v>
      </c>
      <c r="I498" s="15">
        <f>SUM('Акт приймання передачі'!S486:S497)</f>
        <v>842</v>
      </c>
      <c r="J498" s="15"/>
      <c r="K498" s="16">
        <f>SUM('Акт приймання передачі'!T486:T497)</f>
        <v>24</v>
      </c>
      <c r="L498" s="17">
        <f>SUM('Акт приймання передачі'!U486:U497)</f>
        <v>842</v>
      </c>
      <c r="M498" s="20">
        <f>SUM('Акт приймання передачі'!V486:V497)</f>
        <v>793</v>
      </c>
      <c r="N498" s="20">
        <f>SUM('Акт приймання передачі'!W486:W497)</f>
        <v>49</v>
      </c>
      <c r="O498" s="20"/>
      <c r="P498" s="22" t="s">
        <v>14</v>
      </c>
    </row>
    <row r="499" spans="1:31" ht="15" customHeight="1" thickBot="1" x14ac:dyDescent="0.25">
      <c r="A499" s="27" t="s">
        <v>642</v>
      </c>
      <c r="B499" s="4"/>
      <c r="C499" s="4"/>
      <c r="D499" s="4"/>
      <c r="E499" s="4"/>
      <c r="F499" s="4"/>
      <c r="G499" s="4"/>
      <c r="H499" s="4"/>
      <c r="I499" s="4"/>
      <c r="J499" s="4"/>
      <c r="K499" s="4"/>
      <c r="L499" s="4"/>
      <c r="M499" s="4"/>
      <c r="N499" s="4"/>
      <c r="O499" s="4"/>
      <c r="P499" s="5"/>
    </row>
    <row r="500" spans="1:31" ht="38.25" x14ac:dyDescent="0.2">
      <c r="A500" s="6">
        <v>353</v>
      </c>
      <c r="B500" s="28" t="s">
        <v>506</v>
      </c>
      <c r="C500" s="29" t="s">
        <v>68</v>
      </c>
      <c r="D500" s="28" t="s">
        <v>17</v>
      </c>
      <c r="E500" s="28" t="s">
        <v>17</v>
      </c>
      <c r="F500" s="28" t="s">
        <v>17</v>
      </c>
      <c r="G500" s="30" t="s">
        <v>22</v>
      </c>
      <c r="H500" s="9">
        <v>1</v>
      </c>
      <c r="I500" s="11">
        <v>144.17000000000002</v>
      </c>
      <c r="J500" s="9"/>
      <c r="K500" s="9">
        <v>1</v>
      </c>
      <c r="L500" s="11">
        <v>144.17000000000002</v>
      </c>
      <c r="M500" s="19"/>
      <c r="N500" s="19"/>
      <c r="O500" s="31" t="s">
        <v>17</v>
      </c>
      <c r="P500" s="23"/>
      <c r="Q500" s="10">
        <v>1</v>
      </c>
      <c r="R500" s="11">
        <f t="shared" ref="R500:S506" si="150">H500</f>
        <v>1</v>
      </c>
      <c r="S500" s="9">
        <f t="shared" si="150"/>
        <v>144.17000000000002</v>
      </c>
      <c r="T500" s="8">
        <f t="shared" ref="T500:W506" si="151">K500</f>
        <v>1</v>
      </c>
      <c r="U500" s="9">
        <f t="shared" si="151"/>
        <v>144.17000000000002</v>
      </c>
      <c r="V500" s="9">
        <f t="shared" si="151"/>
        <v>0</v>
      </c>
      <c r="W500" s="9">
        <f t="shared" si="151"/>
        <v>0</v>
      </c>
      <c r="X500" s="9">
        <v>1</v>
      </c>
      <c r="Y500" s="9">
        <v>144.17000000000002</v>
      </c>
    </row>
    <row r="501" spans="1:31" ht="25.5" x14ac:dyDescent="0.2">
      <c r="A501" s="6">
        <v>354</v>
      </c>
      <c r="B501" s="28" t="s">
        <v>507</v>
      </c>
      <c r="C501" s="29" t="s">
        <v>68</v>
      </c>
      <c r="D501" s="28" t="s">
        <v>17</v>
      </c>
      <c r="E501" s="28" t="s">
        <v>17</v>
      </c>
      <c r="F501" s="28" t="s">
        <v>17</v>
      </c>
      <c r="G501" s="30" t="s">
        <v>22</v>
      </c>
      <c r="H501" s="9">
        <v>1</v>
      </c>
      <c r="I501" s="11">
        <v>26</v>
      </c>
      <c r="J501" s="9"/>
      <c r="K501" s="9">
        <v>1</v>
      </c>
      <c r="L501" s="11">
        <v>26</v>
      </c>
      <c r="M501" s="19"/>
      <c r="N501" s="19"/>
      <c r="O501" s="31" t="s">
        <v>17</v>
      </c>
      <c r="P501" s="23"/>
      <c r="Q501" s="10">
        <v>1</v>
      </c>
      <c r="R501" s="11">
        <f t="shared" si="150"/>
        <v>1</v>
      </c>
      <c r="S501" s="9">
        <f t="shared" si="150"/>
        <v>26</v>
      </c>
      <c r="T501" s="8">
        <f t="shared" si="151"/>
        <v>1</v>
      </c>
      <c r="U501" s="9">
        <f t="shared" si="151"/>
        <v>26</v>
      </c>
      <c r="V501" s="9">
        <f t="shared" si="151"/>
        <v>0</v>
      </c>
      <c r="W501" s="9">
        <f t="shared" si="151"/>
        <v>0</v>
      </c>
      <c r="X501" s="9">
        <v>1</v>
      </c>
      <c r="Y501" s="9">
        <v>26</v>
      </c>
    </row>
    <row r="502" spans="1:31" ht="25.5" x14ac:dyDescent="0.2">
      <c r="A502" s="6">
        <v>355</v>
      </c>
      <c r="B502" s="28" t="s">
        <v>147</v>
      </c>
      <c r="C502" s="29" t="s">
        <v>68</v>
      </c>
      <c r="D502" s="28" t="s">
        <v>17</v>
      </c>
      <c r="E502" s="28" t="s">
        <v>17</v>
      </c>
      <c r="F502" s="28" t="s">
        <v>17</v>
      </c>
      <c r="G502" s="30" t="s">
        <v>34</v>
      </c>
      <c r="H502" s="9">
        <v>1</v>
      </c>
      <c r="I502" s="11">
        <v>23</v>
      </c>
      <c r="J502" s="9"/>
      <c r="K502" s="9">
        <v>1</v>
      </c>
      <c r="L502" s="11">
        <v>23</v>
      </c>
      <c r="M502" s="19"/>
      <c r="N502" s="19"/>
      <c r="O502" s="31" t="s">
        <v>17</v>
      </c>
      <c r="P502" s="23"/>
      <c r="Q502" s="10">
        <v>1</v>
      </c>
      <c r="R502" s="11">
        <f t="shared" si="150"/>
        <v>1</v>
      </c>
      <c r="S502" s="9">
        <f t="shared" si="150"/>
        <v>23</v>
      </c>
      <c r="T502" s="8">
        <f t="shared" si="151"/>
        <v>1</v>
      </c>
      <c r="U502" s="9">
        <f t="shared" si="151"/>
        <v>23</v>
      </c>
      <c r="V502" s="9">
        <f t="shared" si="151"/>
        <v>0</v>
      </c>
      <c r="W502" s="9">
        <f t="shared" si="151"/>
        <v>0</v>
      </c>
      <c r="X502" s="9">
        <v>1</v>
      </c>
      <c r="Y502" s="9">
        <v>23</v>
      </c>
    </row>
    <row r="503" spans="1:31" ht="25.5" x14ac:dyDescent="0.2">
      <c r="A503" s="6">
        <v>356</v>
      </c>
      <c r="B503" s="28" t="s">
        <v>249</v>
      </c>
      <c r="C503" s="29" t="s">
        <v>68</v>
      </c>
      <c r="D503" s="28" t="s">
        <v>17</v>
      </c>
      <c r="E503" s="28" t="s">
        <v>17</v>
      </c>
      <c r="F503" s="28" t="s">
        <v>17</v>
      </c>
      <c r="G503" s="30" t="s">
        <v>34</v>
      </c>
      <c r="H503" s="9">
        <v>1</v>
      </c>
      <c r="I503" s="11">
        <v>64</v>
      </c>
      <c r="J503" s="9"/>
      <c r="K503" s="9">
        <v>1</v>
      </c>
      <c r="L503" s="11">
        <v>64</v>
      </c>
      <c r="M503" s="19"/>
      <c r="N503" s="19"/>
      <c r="O503" s="31" t="s">
        <v>17</v>
      </c>
      <c r="P503" s="23"/>
      <c r="Q503" s="10">
        <v>1</v>
      </c>
      <c r="R503" s="11">
        <f t="shared" si="150"/>
        <v>1</v>
      </c>
      <c r="S503" s="9">
        <f t="shared" si="150"/>
        <v>64</v>
      </c>
      <c r="T503" s="8">
        <f t="shared" si="151"/>
        <v>1</v>
      </c>
      <c r="U503" s="9">
        <f t="shared" si="151"/>
        <v>64</v>
      </c>
      <c r="V503" s="9">
        <f t="shared" si="151"/>
        <v>0</v>
      </c>
      <c r="W503" s="9">
        <f t="shared" si="151"/>
        <v>0</v>
      </c>
      <c r="X503" s="9">
        <v>1</v>
      </c>
      <c r="Y503" s="9">
        <v>64</v>
      </c>
    </row>
    <row r="504" spans="1:31" ht="51" x14ac:dyDescent="0.2">
      <c r="A504" s="6">
        <v>357</v>
      </c>
      <c r="B504" s="28" t="s">
        <v>508</v>
      </c>
      <c r="C504" s="29" t="s">
        <v>68</v>
      </c>
      <c r="D504" s="28" t="s">
        <v>17</v>
      </c>
      <c r="E504" s="28" t="s">
        <v>17</v>
      </c>
      <c r="F504" s="28" t="s">
        <v>17</v>
      </c>
      <c r="G504" s="30" t="s">
        <v>22</v>
      </c>
      <c r="H504" s="9">
        <v>1</v>
      </c>
      <c r="I504" s="11">
        <v>19.440000000000001</v>
      </c>
      <c r="J504" s="9"/>
      <c r="K504" s="9">
        <v>1</v>
      </c>
      <c r="L504" s="11">
        <v>19.440000000000001</v>
      </c>
      <c r="M504" s="19"/>
      <c r="N504" s="19"/>
      <c r="O504" s="31" t="s">
        <v>17</v>
      </c>
      <c r="P504" s="23"/>
      <c r="Q504" s="10">
        <v>1</v>
      </c>
      <c r="R504" s="11">
        <f t="shared" si="150"/>
        <v>1</v>
      </c>
      <c r="S504" s="9">
        <f t="shared" si="150"/>
        <v>19.440000000000001</v>
      </c>
      <c r="T504" s="8">
        <f t="shared" si="151"/>
        <v>1</v>
      </c>
      <c r="U504" s="9">
        <f t="shared" si="151"/>
        <v>19.440000000000001</v>
      </c>
      <c r="V504" s="9">
        <f t="shared" si="151"/>
        <v>0</v>
      </c>
      <c r="W504" s="9">
        <f t="shared" si="151"/>
        <v>0</v>
      </c>
      <c r="X504" s="9">
        <v>1</v>
      </c>
      <c r="Y504" s="9">
        <v>19.440000000000001</v>
      </c>
    </row>
    <row r="505" spans="1:31" ht="38.25" x14ac:dyDescent="0.2">
      <c r="A505" s="6">
        <v>358</v>
      </c>
      <c r="B505" s="28" t="s">
        <v>509</v>
      </c>
      <c r="C505" s="29" t="s">
        <v>68</v>
      </c>
      <c r="D505" s="28" t="s">
        <v>17</v>
      </c>
      <c r="E505" s="28" t="s">
        <v>17</v>
      </c>
      <c r="F505" s="28" t="s">
        <v>17</v>
      </c>
      <c r="G505" s="30" t="s">
        <v>34</v>
      </c>
      <c r="H505" s="9">
        <v>1</v>
      </c>
      <c r="I505" s="11">
        <v>50</v>
      </c>
      <c r="J505" s="9"/>
      <c r="K505" s="9">
        <v>1</v>
      </c>
      <c r="L505" s="11">
        <v>50</v>
      </c>
      <c r="M505" s="19"/>
      <c r="N505" s="19"/>
      <c r="O505" s="31" t="s">
        <v>17</v>
      </c>
      <c r="P505" s="23"/>
      <c r="Q505" s="10">
        <v>1</v>
      </c>
      <c r="R505" s="11">
        <f t="shared" si="150"/>
        <v>1</v>
      </c>
      <c r="S505" s="9">
        <f t="shared" si="150"/>
        <v>50</v>
      </c>
      <c r="T505" s="8">
        <f t="shared" si="151"/>
        <v>1</v>
      </c>
      <c r="U505" s="9">
        <f t="shared" si="151"/>
        <v>50</v>
      </c>
      <c r="V505" s="9">
        <f t="shared" si="151"/>
        <v>0</v>
      </c>
      <c r="W505" s="9">
        <f t="shared" si="151"/>
        <v>0</v>
      </c>
      <c r="X505" s="9">
        <v>1</v>
      </c>
      <c r="Y505" s="9">
        <v>50</v>
      </c>
    </row>
    <row r="506" spans="1:31" ht="39" thickBot="1" x14ac:dyDescent="0.25">
      <c r="A506" s="6">
        <v>359</v>
      </c>
      <c r="B506" s="28" t="s">
        <v>76</v>
      </c>
      <c r="C506" s="29" t="s">
        <v>68</v>
      </c>
      <c r="D506" s="28" t="s">
        <v>17</v>
      </c>
      <c r="E506" s="28" t="s">
        <v>17</v>
      </c>
      <c r="F506" s="28" t="s">
        <v>17</v>
      </c>
      <c r="G506" s="30" t="s">
        <v>22</v>
      </c>
      <c r="H506" s="9">
        <v>1</v>
      </c>
      <c r="I506" s="11">
        <v>90</v>
      </c>
      <c r="J506" s="9"/>
      <c r="K506" s="9">
        <v>1</v>
      </c>
      <c r="L506" s="11">
        <v>90</v>
      </c>
      <c r="M506" s="19"/>
      <c r="N506" s="19"/>
      <c r="O506" s="31" t="s">
        <v>17</v>
      </c>
      <c r="P506" s="23"/>
      <c r="Q506" s="10">
        <v>1</v>
      </c>
      <c r="R506" s="11">
        <f t="shared" si="150"/>
        <v>1</v>
      </c>
      <c r="S506" s="9">
        <f t="shared" si="150"/>
        <v>90</v>
      </c>
      <c r="T506" s="8">
        <f t="shared" si="151"/>
        <v>1</v>
      </c>
      <c r="U506" s="9">
        <f t="shared" si="151"/>
        <v>90</v>
      </c>
      <c r="V506" s="9">
        <f t="shared" si="151"/>
        <v>0</v>
      </c>
      <c r="W506" s="9">
        <f t="shared" si="151"/>
        <v>0</v>
      </c>
      <c r="X506" s="9">
        <v>1</v>
      </c>
      <c r="Y506" s="9">
        <v>90</v>
      </c>
    </row>
    <row r="507" spans="1:31" ht="13.5" thickBot="1" x14ac:dyDescent="0.25">
      <c r="A507" s="12"/>
      <c r="B507" s="13" t="s">
        <v>627</v>
      </c>
      <c r="C507" s="25" t="s">
        <v>14</v>
      </c>
      <c r="D507" s="25" t="s">
        <v>14</v>
      </c>
      <c r="E507" s="25" t="s">
        <v>14</v>
      </c>
      <c r="F507" s="25" t="s">
        <v>14</v>
      </c>
      <c r="G507" s="21" t="s">
        <v>14</v>
      </c>
      <c r="H507" s="14">
        <f>SUM('Акт приймання передачі'!R499:R506)</f>
        <v>7</v>
      </c>
      <c r="I507" s="15">
        <f>SUM('Акт приймання передачі'!S499:S506)</f>
        <v>416.61</v>
      </c>
      <c r="J507" s="15"/>
      <c r="K507" s="16">
        <f>SUM('Акт приймання передачі'!T499:T506)</f>
        <v>7</v>
      </c>
      <c r="L507" s="17">
        <f>SUM('Акт приймання передачі'!U499:U506)</f>
        <v>416.61</v>
      </c>
      <c r="M507" s="20">
        <f>SUM('Акт приймання передачі'!V499:V506)</f>
        <v>0</v>
      </c>
      <c r="N507" s="20">
        <f>SUM('Акт приймання передачі'!W499:W506)</f>
        <v>0</v>
      </c>
      <c r="O507" s="20"/>
      <c r="P507" s="22" t="s">
        <v>14</v>
      </c>
    </row>
    <row r="508" spans="1:31" ht="25.5" x14ac:dyDescent="0.2">
      <c r="A508" s="102"/>
      <c r="B508" s="103" t="s">
        <v>510</v>
      </c>
      <c r="C508" s="104" t="s">
        <v>14</v>
      </c>
      <c r="D508" s="104" t="s">
        <v>14</v>
      </c>
      <c r="E508" s="104" t="s">
        <v>14</v>
      </c>
      <c r="F508" s="104" t="s">
        <v>14</v>
      </c>
      <c r="G508" s="105" t="s">
        <v>14</v>
      </c>
      <c r="H508" s="106">
        <f>SUM('Акт приймання передачі'!R483:R507)</f>
        <v>32</v>
      </c>
      <c r="I508" s="107">
        <f>SUM('Акт приймання передачі'!S483:S507)</f>
        <v>1531.16</v>
      </c>
      <c r="J508" s="107"/>
      <c r="K508" s="108">
        <f>SUM('Акт приймання передачі'!T483:T507)</f>
        <v>32</v>
      </c>
      <c r="L508" s="109">
        <f>SUM('Акт приймання передачі'!U483:U507)</f>
        <v>1531.16</v>
      </c>
      <c r="M508" s="110">
        <f>SUM('Акт приймання передачі'!V483:V507)</f>
        <v>929</v>
      </c>
      <c r="N508" s="110">
        <f>SUM('Акт приймання передачі'!W483:W507)</f>
        <v>185.55</v>
      </c>
      <c r="O508" s="110"/>
      <c r="P508" s="111" t="s">
        <v>14</v>
      </c>
      <c r="AA508" s="51">
        <f>I485+I498+I507</f>
        <v>1531.1599999999999</v>
      </c>
      <c r="AC508" s="51"/>
      <c r="AE508" s="101"/>
    </row>
    <row r="509" spans="1:31" x14ac:dyDescent="0.2">
      <c r="A509" s="112"/>
      <c r="B509" s="113" t="s">
        <v>667</v>
      </c>
      <c r="C509" s="114" t="s">
        <v>14</v>
      </c>
      <c r="D509" s="114" t="s">
        <v>14</v>
      </c>
      <c r="E509" s="114" t="s">
        <v>14</v>
      </c>
      <c r="F509" s="114" t="s">
        <v>14</v>
      </c>
      <c r="G509" s="114" t="s">
        <v>14</v>
      </c>
      <c r="H509" s="115">
        <v>650</v>
      </c>
      <c r="I509" s="116">
        <v>432058.77</v>
      </c>
      <c r="J509" s="116"/>
      <c r="K509" s="117">
        <v>650</v>
      </c>
      <c r="L509" s="118">
        <v>432058.77</v>
      </c>
      <c r="M509" s="118"/>
      <c r="N509" s="118"/>
      <c r="O509" s="118"/>
      <c r="P509" s="114" t="s">
        <v>14</v>
      </c>
      <c r="AA509" s="51"/>
      <c r="AC509" s="51"/>
      <c r="AE509" s="101"/>
    </row>
    <row r="510" spans="1:31" s="80" customFormat="1" ht="12" customHeight="1" x14ac:dyDescent="0.2"/>
    <row r="511" spans="1:31" ht="12.75" hidden="1" customHeight="1" x14ac:dyDescent="0.2">
      <c r="K511" s="79"/>
      <c r="L511" s="79"/>
      <c r="M511" s="79"/>
      <c r="N511" s="79"/>
    </row>
    <row r="512" spans="1:31" ht="12.75" customHeight="1" x14ac:dyDescent="0.2">
      <c r="B512" t="s">
        <v>645</v>
      </c>
      <c r="F512" s="97" t="s">
        <v>674</v>
      </c>
      <c r="G512" s="97"/>
      <c r="H512" t="s">
        <v>665</v>
      </c>
      <c r="I512" s="97"/>
      <c r="J512" s="97"/>
      <c r="K512" s="97"/>
      <c r="L512" s="98"/>
      <c r="M512" s="97"/>
      <c r="AC512" s="78"/>
    </row>
    <row r="513" spans="2:29" ht="12.75" customHeight="1" x14ac:dyDescent="0.2">
      <c r="AC513" s="78"/>
    </row>
    <row r="514" spans="2:29" ht="12.75" customHeight="1" x14ac:dyDescent="0.2">
      <c r="C514" t="s">
        <v>646</v>
      </c>
      <c r="F514" t="s">
        <v>676</v>
      </c>
      <c r="AC514" s="78"/>
    </row>
    <row r="516" spans="2:29" ht="12.75" customHeight="1" x14ac:dyDescent="0.2">
      <c r="C516" t="s">
        <v>647</v>
      </c>
      <c r="F516" t="s">
        <v>675</v>
      </c>
      <c r="AC516" s="78"/>
    </row>
    <row r="518" spans="2:29" ht="12.75" customHeight="1" x14ac:dyDescent="0.2">
      <c r="C518" t="s">
        <v>648</v>
      </c>
      <c r="G518" t="s">
        <v>675</v>
      </c>
    </row>
    <row r="520" spans="2:29" ht="12.75" customHeight="1" x14ac:dyDescent="0.2">
      <c r="B520" t="s">
        <v>677</v>
      </c>
    </row>
    <row r="521" spans="2:29" ht="12.75" customHeight="1" x14ac:dyDescent="0.2">
      <c r="B521" t="s">
        <v>660</v>
      </c>
    </row>
    <row r="523" spans="2:29" ht="12.75" customHeight="1" x14ac:dyDescent="0.2">
      <c r="B523" t="s">
        <v>683</v>
      </c>
      <c r="C523" t="s">
        <v>661</v>
      </c>
      <c r="H523" t="s">
        <v>654</v>
      </c>
      <c r="K523" t="s">
        <v>662</v>
      </c>
    </row>
    <row r="529" spans="2:11" ht="12.75" customHeight="1" x14ac:dyDescent="0.2">
      <c r="B529" t="s">
        <v>663</v>
      </c>
      <c r="C529" t="s">
        <v>684</v>
      </c>
    </row>
    <row r="530" spans="2:11" ht="12.75" customHeight="1" x14ac:dyDescent="0.2">
      <c r="H530" t="s">
        <v>654</v>
      </c>
      <c r="K530" t="s">
        <v>664</v>
      </c>
    </row>
    <row r="536" spans="2:11" ht="12.75" customHeight="1" x14ac:dyDescent="0.2">
      <c r="B536" t="s">
        <v>649</v>
      </c>
      <c r="C536" s="147" t="s">
        <v>650</v>
      </c>
      <c r="D536" s="147"/>
      <c r="E536" s="147"/>
      <c r="F536" s="147"/>
      <c r="G536" s="147"/>
      <c r="H536" t="s">
        <v>654</v>
      </c>
      <c r="K536" t="s">
        <v>651</v>
      </c>
    </row>
    <row r="537" spans="2:11" ht="12.75" customHeight="1" x14ac:dyDescent="0.2">
      <c r="C537" s="147"/>
      <c r="D537" s="147"/>
      <c r="E537" s="147"/>
      <c r="F537" s="147"/>
      <c r="G537" s="147"/>
    </row>
    <row r="540" spans="2:11" ht="12.75" customHeight="1" x14ac:dyDescent="0.2">
      <c r="B540" t="s">
        <v>682</v>
      </c>
      <c r="C540" t="s">
        <v>653</v>
      </c>
      <c r="H540" t="s">
        <v>655</v>
      </c>
      <c r="K540" t="s">
        <v>656</v>
      </c>
    </row>
    <row r="543" spans="2:11" ht="12.75" customHeight="1" x14ac:dyDescent="0.2">
      <c r="B543" t="s">
        <v>652</v>
      </c>
      <c r="C543" t="s">
        <v>657</v>
      </c>
    </row>
    <row r="544" spans="2:11" ht="12.75" customHeight="1" x14ac:dyDescent="0.2">
      <c r="C544" t="s">
        <v>658</v>
      </c>
      <c r="H544" t="s">
        <v>655</v>
      </c>
      <c r="J544" s="51"/>
      <c r="K544" t="s">
        <v>659</v>
      </c>
    </row>
    <row r="548" spans="3:11" ht="12.75" customHeight="1" x14ac:dyDescent="0.2">
      <c r="C548" t="s">
        <v>678</v>
      </c>
    </row>
    <row r="549" spans="3:11" ht="12.75" customHeight="1" x14ac:dyDescent="0.2">
      <c r="C549" t="s">
        <v>679</v>
      </c>
    </row>
    <row r="550" spans="3:11" ht="12.75" customHeight="1" x14ac:dyDescent="0.2">
      <c r="C550" t="s">
        <v>680</v>
      </c>
      <c r="H550" t="s">
        <v>655</v>
      </c>
      <c r="K550" t="s">
        <v>681</v>
      </c>
    </row>
  </sheetData>
  <mergeCells count="67">
    <mergeCell ref="E14:I15"/>
    <mergeCell ref="C17:N18"/>
    <mergeCell ref="B21:O21"/>
    <mergeCell ref="C536:G537"/>
    <mergeCell ref="M5:O5"/>
    <mergeCell ref="M6:P7"/>
    <mergeCell ref="M9:P9"/>
    <mergeCell ref="M11:P11"/>
    <mergeCell ref="B7:C7"/>
    <mergeCell ref="B9:D9"/>
    <mergeCell ref="J32:J33"/>
    <mergeCell ref="K32:O32"/>
    <mergeCell ref="P32:P33"/>
    <mergeCell ref="H50:H51"/>
    <mergeCell ref="I50:I51"/>
    <mergeCell ref="K50:K51"/>
    <mergeCell ref="A32:A33"/>
    <mergeCell ref="B32:B33"/>
    <mergeCell ref="C32:C33"/>
    <mergeCell ref="D32:F32"/>
    <mergeCell ref="G32:G33"/>
    <mergeCell ref="L50:L51"/>
    <mergeCell ref="H32:I32"/>
    <mergeCell ref="H109:H110"/>
    <mergeCell ref="I109:I110"/>
    <mergeCell ref="K109:K110"/>
    <mergeCell ref="L109:L110"/>
    <mergeCell ref="H104:H105"/>
    <mergeCell ref="I104:I105"/>
    <mergeCell ref="K104:K105"/>
    <mergeCell ref="L104:L105"/>
    <mergeCell ref="H106:H107"/>
    <mergeCell ref="I106:I107"/>
    <mergeCell ref="K106:K107"/>
    <mergeCell ref="L106:L107"/>
    <mergeCell ref="H218:H219"/>
    <mergeCell ref="I218:I219"/>
    <mergeCell ref="K218:K219"/>
    <mergeCell ref="L218:L219"/>
    <mergeCell ref="H189:H190"/>
    <mergeCell ref="I189:I190"/>
    <mergeCell ref="K189:K190"/>
    <mergeCell ref="L189:L190"/>
    <mergeCell ref="H193:H194"/>
    <mergeCell ref="I193:I194"/>
    <mergeCell ref="K193:K194"/>
    <mergeCell ref="L193:L194"/>
    <mergeCell ref="H220:H221"/>
    <mergeCell ref="I220:I221"/>
    <mergeCell ref="K220:K221"/>
    <mergeCell ref="L220:L221"/>
    <mergeCell ref="H225:H226"/>
    <mergeCell ref="I225:I226"/>
    <mergeCell ref="K225:K226"/>
    <mergeCell ref="L225:L226"/>
    <mergeCell ref="H493:H494"/>
    <mergeCell ref="I493:I494"/>
    <mergeCell ref="K493:K494"/>
    <mergeCell ref="L493:L494"/>
    <mergeCell ref="H307:H308"/>
    <mergeCell ref="I307:I308"/>
    <mergeCell ref="K307:K308"/>
    <mergeCell ref="L307:L308"/>
    <mergeCell ref="H318:H319"/>
    <mergeCell ref="I318:I319"/>
    <mergeCell ref="K318:K319"/>
    <mergeCell ref="L318:L319"/>
  </mergeCells>
  <printOptions horizontalCentered="1"/>
  <pageMargins left="0.19685039370078741" right="0.19685039370078741" top="0.19685039370078741" bottom="0.19685039370078741" header="0" footer="0"/>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Акт приймання передачі</vt:lpstr>
      <vt:lpstr>'Акт приймання передачі'!Заголовки_для_друку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bogush</cp:lastModifiedBy>
  <cp:revision>1</cp:revision>
  <cp:lastPrinted>2023-02-20T10:54:48Z</cp:lastPrinted>
  <dcterms:created xsi:type="dcterms:W3CDTF">2005-11-09T10:47:18Z</dcterms:created>
  <dcterms:modified xsi:type="dcterms:W3CDTF">2023-04-27T12:55:53Z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NEMO">
    <vt:lpwstr>REPMNEMO = "Опис нб.а."</vt:lpwstr>
  </property>
  <property fmtid="{D5CDD505-2E9C-101B-9397-08002B2CF9AE}" pid="3" name="NAME">
    <vt:lpwstr>REPNAME = "Інвентаризаційний опис необоротних активів (нак.№572)"</vt:lpwstr>
  </property>
  <property fmtid="{D5CDD505-2E9C-101B-9397-08002B2CF9AE}" pid="4" name="TAG">
    <vt:lpwstr>REPTAG = "REP_IV_OPIS"</vt:lpwstr>
  </property>
</Properties>
</file>