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6 Проєкти документів\1 Рішення ради\64 сесія від 11.07.2025\"/>
    </mc:Choice>
  </mc:AlternateContent>
  <xr:revisionPtr revIDLastSave="0" documentId="13_ncr:1_{FE1EA16E-98A9-41D1-8BE4-24806772848E}" xr6:coauthVersionLast="47" xr6:coauthVersionMax="47" xr10:uidLastSave="{00000000-0000-0000-0000-000000000000}"/>
  <bookViews>
    <workbookView xWindow="-120" yWindow="-120" windowWidth="29040" windowHeight="15840" tabRatio="601" xr2:uid="{70FDEB37-C58E-493B-85AC-067A2898512C}"/>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G14" i="1"/>
  <c r="H45" i="1" l="1"/>
  <c r="I45" i="1"/>
  <c r="J45" i="1"/>
  <c r="G42" i="1" l="1"/>
  <c r="I44" i="1"/>
  <c r="J44" i="1"/>
  <c r="G49" i="1"/>
  <c r="G45" i="1" s="1"/>
  <c r="I14" i="1" l="1"/>
  <c r="I13" i="1" s="1"/>
  <c r="I57" i="1" s="1"/>
  <c r="G13" i="1"/>
  <c r="H13" i="1"/>
  <c r="J14" i="1"/>
  <c r="J13" i="1" s="1"/>
  <c r="J57" i="1" s="1"/>
  <c r="H44" i="1"/>
  <c r="G44" i="1"/>
  <c r="G57" i="1" l="1"/>
  <c r="H57" i="1"/>
</calcChain>
</file>

<file path=xl/sharedStrings.xml><?xml version="1.0" encoding="utf-8"?>
<sst xmlns="http://schemas.openxmlformats.org/spreadsheetml/2006/main" count="268" uniqueCount="192">
  <si>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</si>
  <si>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</si>
  <si>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</si>
  <si>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</si>
  <si>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</si>
  <si>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</si>
  <si>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</si>
  <si>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</si>
  <si>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</si>
  <si>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</si>
  <si>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</si>
  <si>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</si>
  <si>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</si>
  <si>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</si>
  <si>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</si>
  <si>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</si>
  <si>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</si>
  <si>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</si>
  <si>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</si>
  <si>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</si>
  <si>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</si>
  <si>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</si>
  <si>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ради_x000D_
на 2024-2025 роки</t>
  </si>
  <si>
    <t>Рішення сесії Вишнівської сільської ради від 06.12.2023 року № 43/7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</si>
  <si>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</si>
  <si>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</si>
  <si>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</si>
  <si>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</si>
  <si>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ради_x000D_
на 2024-2025 роки</t>
  </si>
  <si>
    <t>Рішення сесії Вишнівської сільської ради від 06.12.2023 року №43/7</t>
  </si>
  <si>
    <t>0111142</t>
  </si>
  <si>
    <t>1142</t>
  </si>
  <si>
    <t>0990</t>
  </si>
  <si>
    <t>Інші програми та заходи у сфері освіти</t>
  </si>
  <si>
    <t>Програма розвитку освіти Вишнівської сільської ради на 2024-2025 роки</t>
  </si>
  <si>
    <t>0111300</t>
  </si>
  <si>
    <t>1300</t>
  </si>
  <si>
    <t>Будівництво1 освітніх установ та закладів</t>
  </si>
  <si>
    <t>Програма соціально-економічного розвитку Вишнівської сільської ради на 2021-2025 роки</t>
  </si>
  <si>
    <t>Рішення сесії Вишнівської сільської ради від 02.03.2021 року № 4/5</t>
  </si>
  <si>
    <t>0113123</t>
  </si>
  <si>
    <t>3123</t>
  </si>
  <si>
    <t>1040</t>
  </si>
  <si>
    <t>Заходи державної політики з питань сім`ї</t>
  </si>
  <si>
    <t>Програма соціального захисту населення Вишнівської сільської ради на 2024-2027 роки</t>
  </si>
  <si>
    <t>Рішення сесії Вишнівської сільської ради від 06.12.2023 №43/4</t>
  </si>
  <si>
    <t>0113133</t>
  </si>
  <si>
    <t>3133</t>
  </si>
  <si>
    <t>Інші заходи та заклади молодіжної політики</t>
  </si>
  <si>
    <t>Програма  підтримки розвитку молодіжної політики  у Вишнівській сільській  територіальній громаді на 2025-2027 роки</t>
  </si>
  <si>
    <t>Рішення сесії сільської ради №56/5 від 10.12.2024 року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</si>
  <si>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</si>
  <si>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</si>
  <si>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</si>
  <si>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</si>
  <si>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</si>
  <si>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</si>
  <si>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</si>
  <si>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«Зайнятість населення  Вишнівської сільської ради_x000D_
на 2018-2022 роки» продовжена на 2023-2025 рік</t>
  </si>
  <si>
    <t>Рішення сесії сільської ради №27/2017-16 від 15.12.2017 року. ,продовжено рішенням сесії сільської ради  від 06.12.2022 року № 27/6</t>
  </si>
  <si>
    <t>0113230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</si>
  <si>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</si>
  <si>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</si>
  <si>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</si>
  <si>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_x000D_
сільської ради на 2024-2027 роки</t>
  </si>
  <si>
    <t>0113242</t>
  </si>
  <si>
    <t>3242</t>
  </si>
  <si>
    <t>1090</t>
  </si>
  <si>
    <t>Інші заходи у сфері соціального захисту і соціального забезпечення</t>
  </si>
  <si>
    <t xml:space="preserve"> Програма соціального захисту населення Вишнівської _x000D_
сільської ради на 2024-2027 роки</t>
  </si>
  <si>
    <t>0114082</t>
  </si>
  <si>
    <t>4082</t>
  </si>
  <si>
    <t>0829</t>
  </si>
  <si>
    <t>Інші заходи в галузі культури і мистецтва</t>
  </si>
  <si>
    <t>Програма розвитку культури, мистецтва та охорони культурної спадщини Вишнівської сільської ради на 2018-2022 роки, продовжено на 2022-2025 роки</t>
  </si>
  <si>
    <t>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</si>
  <si>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</si>
  <si>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</si>
  <si>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0114083</t>
  </si>
  <si>
    <t>4083</t>
  </si>
  <si>
    <t>Будівництво1 закладів культури і мистецтва</t>
  </si>
  <si>
    <t>0115011</t>
  </si>
  <si>
    <t>5011</t>
  </si>
  <si>
    <t>0810</t>
  </si>
  <si>
    <t>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</si>
  <si>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</si>
  <si>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Рішення сесії Вишнівської сільської ради від15.12.2017 року №27/2017-26, продовжено рішенням сесії Вишнівської сільської ради від 06.12.2022 року №27/6</t>
  </si>
  <si>
    <t>0116030</t>
  </si>
  <si>
    <t>6030</t>
  </si>
  <si>
    <t>0620</t>
  </si>
  <si>
    <t>Організація благоустрою населених пунктів</t>
  </si>
  <si>
    <t>Програма «Благоустрій  населених пунктів Вишнівської сільської ради на 2018-2022 роки» продовжено на 2023-2025 роки</t>
  </si>
  <si>
    <t>Рішення сесії Вишннівської сільської ради від 15.12.2017 року №27/2017-14 продовжено рішенням сесії Вишнівської сільської ради від 06.12.2022 року №27/6</t>
  </si>
  <si>
    <t>Програми фінансової підтримки комунального підприємства «Буг» та здійснення_x000D_
 внесків до його статутного капіталу на 2021-2025 роки</t>
  </si>
  <si>
    <t>Рішення сесії сільської ради № 4/9 від 02.03.2021 року</t>
  </si>
  <si>
    <t>0117110</t>
  </si>
  <si>
    <t>7110</t>
  </si>
  <si>
    <t>0421</t>
  </si>
  <si>
    <t>Реалізація програм в галузі сільського господарства</t>
  </si>
  <si>
    <t>Програма розвитку агропромислового розвитку Вишнівської сільської ради на 2018-2022 роки, продовжено на 2023-2025 роки</t>
  </si>
  <si>
    <t>Рішення сесії Вишнівської сільської ради  від23.12.2020 року №2/11, продовжено рішенням сесії Вишнівської сільської ради від 06.12.2022 року №27/6</t>
  </si>
  <si>
    <t>0117130</t>
  </si>
  <si>
    <t>7130</t>
  </si>
  <si>
    <t>Здійснення заходів із землеустрою</t>
  </si>
  <si>
    <t>Програма розвитку земельних відносин та охорони земель Вишнівської сільської ради на 2021-2025 роки</t>
  </si>
  <si>
    <t>Рішення сесії Вишнівської сільської ради від 10.12.2021 року № 12/5</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</si>
  <si>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</si>
  <si>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</si>
  <si>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</si>
  <si>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</si>
  <si>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t>
  </si>
  <si>
    <t>0117650</t>
  </si>
  <si>
    <t>7650</t>
  </si>
  <si>
    <t>Проведення експертної грошової оцінки земельної ділянки чи права на неї</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</si>
  <si>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</si>
  <si>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</si>
  <si>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</si>
  <si>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</si>
  <si>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</si>
  <si>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</si>
  <si>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</si>
  <si>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</si>
  <si>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</si>
  <si>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</si>
  <si>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</si>
  <si>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Рішення сесії Вишнівської сільської ради від 11.06.2021 року №6/6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</si>
  <si>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</si>
  <si>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</si>
  <si>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</si>
  <si>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</si>
  <si>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</si>
  <si>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Рішення сесії Вишнівської сільської ради від 23.12.2020 року №2/9, продовжено рішенням сесії Вишнівської сільської ради від 06.12.2022 року №27/6</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</si>
  <si>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</si>
  <si>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</si>
  <si>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</si>
  <si>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</si>
  <si>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</si>
  <si>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</si>
  <si>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</si>
  <si>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</si>
  <si>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</si>
  <si>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</si>
  <si>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</si>
  <si>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</si>
  <si>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УСЬОГО</t>
  </si>
  <si>
    <t>X</t>
  </si>
  <si>
    <t>Секретар ради</t>
  </si>
  <si>
    <t>Тетяна ВЕГЕРА</t>
  </si>
  <si>
    <t>"Розподіл витрат Вишнівської сільської територіальної громади бюджету на реалізацію місцевих програм у 2025 році"</t>
  </si>
  <si>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</si>
  <si>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</si>
  <si>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Зміни до додатку №7 до рішення сільської ради "Про бюджет Вишнівської сільської територіальної громади на 2025 рік"</t>
  </si>
  <si>
    <t>0118831</t>
  </si>
  <si>
    <t>8831</t>
  </si>
  <si>
    <t>1060</t>
  </si>
  <si>
    <t>Надання довгострокових кредитів індивідуальним забудовникам житла на селі</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</si>
  <si>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</si>
  <si>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Рішення сесії Вишнівської сільської ради від 11.06.2021 року №6/8</t>
  </si>
  <si>
    <t>Програма фінансової підтримки Трудового архіву</t>
  </si>
  <si>
    <t>Рішення сесії Вишнівської сільської ради від 23.12.2022 року №28/6</t>
  </si>
  <si>
    <t>. 0180</t>
  </si>
  <si>
    <t>Субвенція з місцевого бюджету державному бюджету на виконання програм соціально-економічного розвитку регіонів</t>
  </si>
  <si>
    <t>Програма
підтримки органів виконавчої влади  Ковельського  району
на 2023-2025 роки
(в новій редакції)</t>
  </si>
  <si>
    <t>Рішення сесії Вишнівської сільської ради від 05.03.2025 року №60/9</t>
  </si>
  <si>
    <t>.  0180</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</si>
  <si>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</si>
  <si>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</si>
  <si>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Програму покращення функціонування Волинської митниці,  як відокремленого  структурного підрозділу Державної митної  служби України на 2025-2026 роки</t>
  </si>
  <si>
    <t>Рішення сесії Вишнівської сільської ради від 05.03.2025 року №60/10</t>
  </si>
  <si>
    <t>Рішення сесії Вишнівської сільської ради від 26.02.2024 року №46/10</t>
  </si>
  <si>
    <t>Рішення сесії Вишнівської сільської ради від 10.12.2024 року №56/8</t>
  </si>
  <si>
    <t>Програма фінансової підтримки Збройних сил України та інших військових формувань  на 2023 – 2024 роки, продовжено на 2025-2027 роки</t>
  </si>
  <si>
    <t>Додаток 7</t>
  </si>
  <si>
    <t>0113035</t>
  </si>
  <si>
    <t>3035</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</si>
  <si>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</si>
  <si>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</si>
  <si>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</si>
  <si>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 на придбання паливно-мастильних матеріалів, для поліцейських громади зміцнення матеріально-технічного забезпечення )</t>
  </si>
  <si>
    <t>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</si>
  <si>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Рішення сесії Вишнівської сільської ради від 15.05.2025 року №62/10</t>
  </si>
  <si>
    <t>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</si>
  <si>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від  11.07.2025 року №64/13</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</si>
  <si>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</si>
  <si>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</si>
  <si>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</si>
  <si>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7350</t>
  </si>
  <si>
    <t>0443</t>
  </si>
  <si>
    <t>Розроблення схем планування та забудови територій (містобудівної документації)</t>
  </si>
  <si>
    <t>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</si>
  <si>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Програма профілактики "Рецидивної злочинності та правопорушень на території Вишнівської сільської ради на 2023-2027 роки"</t>
  </si>
  <si>
    <t>Рішення сесії Вишнівської сільської ради від 21.06.2023 року №33/9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</si>
</sst>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quot;-&quot;"/>
    <numFmt numFmtId="165" formatCode="#,##0.00_ ;\-#,##0.00\ "/>
  </numFmts>
  <fonts count="16" x14ac:knownFonts="1">
    <font>
      <sz val="10"/>
      <color theme="1"/>
      <name val="Aptos Narrow"/>
      <family val="2"/>
      <charset val="204"/>
      <scheme val="minor"/>
    </font>
    <font>
      <b/>
      <sz val="10"/>
      <color theme="1"/>
      <name val="Aptos Narrow"/>
      <family val="2"/>
      <scheme val="minor"/>
    </font>
    <font>
      <b/>
      <u/>
      <sz val="10"/>
      <color theme="1"/>
      <name val="Aptos Narrow"/>
      <family val="2"/>
      <scheme val="minor"/>
    </font>
    <font>
      <sz val="8"/>
      <color theme="1"/>
      <name val="Aptos Narrow"/>
      <family val="2"/>
      <charset val="204"/>
      <scheme val="minor"/>
    </font>
    <font>
      <i/>
      <sz val="10"/>
      <color theme="1"/>
      <name val="Aptos Narrow"/>
      <family val="2"/>
      <scheme val="minor"/>
    </font>
    <font>
      <b/>
      <sz val="12"/>
      <color theme="1"/>
      <name val="Aptos Narrow"/>
      <family val="2"/>
      <charset val="204"/>
      <scheme val="minor"/>
    </font>
    <font>
      <b/>
      <sz val="12"/>
      <color indexed="8"/>
      <name val="Times New Roman"/>
      <family val="1"/>
      <charset val="204"/>
    </font>
    <font>
      <sz val="12"/>
      <color indexed="8"/>
      <name val="Times New Roman"/>
      <family val="1"/>
      <charset val="204"/>
    </font>
    <font>
      <sz val="10"/>
      <color indexed="8"/>
      <name val="Aptos Narrow"/>
      <family val="2"/>
      <charset val="204"/>
    </font>
    <font>
      <sz val="12"/>
      <color indexed="8"/>
      <name val="Aptos Narrow"/>
      <family val="2"/>
      <charset val="204"/>
    </font>
    <font>
      <sz val="10"/>
      <name val="Arial Cyr"/>
      <charset val="204"/>
    </font>
    <font>
      <b/>
      <sz val="11"/>
      <color indexed="8"/>
      <name val="Times New Roman"/>
      <family val="1"/>
      <charset val="204"/>
    </font>
    <font>
      <sz val="9"/>
      <color indexed="8"/>
      <name val="Times New Roman"/>
      <family val="1"/>
      <charset val="204"/>
    </font>
    <font>
      <sz val="10"/>
      <color theme="1"/>
      <name val="Times New Roman"/>
      <family val="1"/>
      <charset val="204"/>
    </font>
    <font>
      <sz val="9"/>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10" fillId="0" borderId="0"/>
  </cellStyleXfs>
  <cellXfs count="4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0" xfId="0" applyFont="1"/>
    <xf numFmtId="0" fontId="7" fillId="0" borderId="0" xfId="1" applyFont="1"/>
    <xf numFmtId="0" fontId="9" fillId="0" borderId="0" xfId="1" applyFont="1"/>
    <xf numFmtId="165" fontId="0" fillId="0" borderId="0" xfId="0" applyNumberFormat="1"/>
    <xf numFmtId="0" fontId="0" fillId="0" borderId="1" xfId="0" applyBorder="1" applyAlignment="1">
      <alignment vertical="center" wrapText="1"/>
    </xf>
    <xf numFmtId="0" fontId="0" fillId="3" borderId="1" xfId="0" applyFill="1" applyBorder="1" applyAlignment="1">
      <alignment vertical="center" wrapText="1"/>
    </xf>
    <xf numFmtId="4" fontId="0" fillId="3" borderId="1" xfId="0" quotePrefix="1" applyNumberFormat="1" applyFill="1" applyBorder="1" applyAlignment="1">
      <alignment vertical="center" wrapText="1"/>
    </xf>
    <xf numFmtId="0" fontId="12" fillId="3" borderId="1" xfId="0" applyFont="1" applyFill="1" applyBorder="1" applyAlignment="1">
      <alignment wrapText="1"/>
    </xf>
    <xf numFmtId="0" fontId="13" fillId="0" borderId="0" xfId="0" applyFont="1" applyAlignment="1">
      <alignment horizontal="justify" vertical="center"/>
    </xf>
    <xf numFmtId="0" fontId="14" fillId="0" borderId="1" xfId="0" applyFont="1" applyBorder="1" applyAlignment="1">
      <alignment horizontal="center" wrapText="1"/>
    </xf>
    <xf numFmtId="0" fontId="13" fillId="0" borderId="1" xfId="0" applyFont="1" applyBorder="1" applyAlignment="1">
      <alignment horizontal="justify" vertical="center"/>
    </xf>
    <xf numFmtId="0" fontId="0" fillId="0" borderId="1" xfId="0" quotePrefix="1" applyBorder="1" applyAlignment="1">
      <alignment horizontal="center" vertical="center" wrapText="1"/>
    </xf>
    <xf numFmtId="4" fontId="0" fillId="0" borderId="1" xfId="0" quotePrefix="1" applyNumberFormat="1" applyBorder="1" applyAlignment="1">
      <alignment horizontal="center" vertical="center" wrapText="1"/>
    </xf>
    <xf numFmtId="4" fontId="0" fillId="0" borderId="1" xfId="0" applyNumberFormat="1" applyBorder="1" applyAlignment="1">
      <alignment vertical="center" wrapText="1"/>
    </xf>
    <xf numFmtId="0" fontId="12" fillId="0" borderId="1" xfId="0" applyFont="1" applyBorder="1" applyAlignment="1">
      <alignment wrapText="1"/>
    </xf>
    <xf numFmtId="0" fontId="15" fillId="0" borderId="0" xfId="0" applyFont="1" applyAlignment="1">
      <alignment horizontal="justify" vertical="center"/>
    </xf>
    <xf numFmtId="0" fontId="15" fillId="0" borderId="0" xfId="0" applyFont="1"/>
    <xf numFmtId="0" fontId="15" fillId="0" borderId="0" xfId="0" applyFont="1" applyAlignment="1">
      <alignment wrapText="1"/>
    </xf>
    <xf numFmtId="0" fontId="7" fillId="0" borderId="0" xfId="2" applyFont="1" applyAlignment="1">
      <alignment horizontal="center" wrapText="1"/>
    </xf>
    <xf numFmtId="0" fontId="11" fillId="0" borderId="0" xfId="0" applyFont="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3">
    <cellStyle name="Звичайний" xfId="0" builtinId="0"/>
    <cellStyle name="Звичайний 2" xfId="1" xr:uid="{D975DC15-201A-44BA-95C6-5A0DF6CABE7F}"/>
    <cellStyle name="Обычный 4" xfId="2" xr:uid="{A11E7B00-D011-4829-88AB-FF3EE8A2FD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6B18-E218-438B-B7E7-292AC35BA587}">
  <sheetPr>
    <pageSetUpPr fitToPage="1"/>
  </sheetPr>
  <dimension ref="A1:L61"/>
  <sheetViews>
    <sheetView tabSelected="1" topLeftCell="A50" workbookViewId="0">
      <selection activeCell="L61" sqref="L61"/>
    </sheetView>
  </sheetViews>
  <sheetFormatPr defaultRowHeight="13.5" x14ac:dyDescent="0.25"/>
  <cols>
    <col min="1" max="3" width="12" customWidth="1"/>
    <col min="4" max="6" width="40.7109375" customWidth="1"/>
    <col min="7" max="10" width="15.7109375" customWidth="1"/>
    <col min="12" max="12" width="12.28515625" bestFit="1" customWidth="1"/>
  </cols>
  <sheetData>
    <row r="1" spans="1:12" x14ac:dyDescent="0.25">
      <c r="H1" t="s">
        <v>172</v>
      </c>
    </row>
    <row r="2" spans="1:12" ht="22.5" customHeight="1" x14ac:dyDescent="0.25">
      <c r="H2" s="15" t="s">
        <v>149</v>
      </c>
      <c r="I2" s="16"/>
      <c r="J2" s="16"/>
    </row>
    <row r="3" spans="1:12" ht="64.5" customHeight="1" x14ac:dyDescent="0.25">
      <c r="H3" s="32" t="s">
        <v>150</v>
      </c>
      <c r="I3" s="32"/>
      <c r="J3" s="32"/>
    </row>
    <row r="4" spans="1:12" ht="15.75" x14ac:dyDescent="0.25">
      <c r="H4" s="15" t="s">
        <v>182</v>
      </c>
      <c r="I4" s="16"/>
      <c r="J4" s="16"/>
    </row>
    <row r="5" spans="1:12" ht="15" customHeight="1" x14ac:dyDescent="0.25">
      <c r="B5" s="33" t="s">
        <v>151</v>
      </c>
      <c r="C5" s="33"/>
      <c r="D5" s="33"/>
      <c r="E5" s="33"/>
      <c r="F5" s="33"/>
      <c r="G5" s="33"/>
      <c r="H5" s="33"/>
      <c r="I5" s="33"/>
      <c r="J5" s="33"/>
    </row>
    <row r="6" spans="1:12" ht="15.75" x14ac:dyDescent="0.25">
      <c r="A6" s="35" t="s">
        <v>148</v>
      </c>
      <c r="B6" s="36"/>
      <c r="C6" s="36"/>
      <c r="D6" s="36"/>
      <c r="E6" s="36"/>
      <c r="F6" s="36"/>
      <c r="G6" s="36"/>
      <c r="H6" s="36"/>
      <c r="I6" s="36"/>
      <c r="J6" s="36"/>
    </row>
    <row r="8" spans="1:12" x14ac:dyDescent="0.25">
      <c r="A8" s="1" t="s">
        <v>0</v>
      </c>
    </row>
    <row r="9" spans="1:12" x14ac:dyDescent="0.25">
      <c r="A9" t="s">
        <v>1</v>
      </c>
      <c r="J9" s="2" t="s">
        <v>2</v>
      </c>
    </row>
    <row r="10" spans="1:12" x14ac:dyDescent="0.25">
      <c r="A10" s="37" t="s">
        <v>3</v>
      </c>
      <c r="B10" s="37" t="s">
        <v>4</v>
      </c>
      <c r="C10" s="37" t="s">
        <v>5</v>
      </c>
      <c r="D10" s="38" t="s">
        <v>6</v>
      </c>
      <c r="E10" s="38" t="s">
        <v>7</v>
      </c>
      <c r="F10" s="37" t="s">
        <v>8</v>
      </c>
      <c r="G10" s="39" t="s">
        <v>9</v>
      </c>
      <c r="H10" s="38" t="s">
        <v>10</v>
      </c>
      <c r="I10" s="38" t="s">
        <v>11</v>
      </c>
      <c r="J10" s="38"/>
    </row>
    <row r="11" spans="1:12" ht="68.099999999999994" customHeight="1" x14ac:dyDescent="0.25">
      <c r="A11" s="38"/>
      <c r="B11" s="38"/>
      <c r="C11" s="38"/>
      <c r="D11" s="38"/>
      <c r="E11" s="38"/>
      <c r="F11" s="38"/>
      <c r="G11" s="39"/>
      <c r="H11" s="38"/>
      <c r="I11" s="3" t="s">
        <v>12</v>
      </c>
      <c r="J11" s="3" t="s">
        <v>13</v>
      </c>
    </row>
    <row r="12" spans="1:12" x14ac:dyDescent="0.25">
      <c r="A12" s="3">
        <v>1</v>
      </c>
      <c r="B12" s="3">
        <v>2</v>
      </c>
      <c r="C12" s="3">
        <v>3</v>
      </c>
      <c r="D12" s="3">
        <v>4</v>
      </c>
      <c r="E12" s="3">
        <v>5</v>
      </c>
      <c r="F12" s="3">
        <v>6</v>
      </c>
      <c r="G12" s="4">
        <v>7</v>
      </c>
      <c r="H12" s="3">
        <v>8</v>
      </c>
      <c r="I12" s="5">
        <v>9</v>
      </c>
      <c r="J12" s="5">
        <v>10</v>
      </c>
    </row>
    <row r="13" spans="1:12" x14ac:dyDescent="0.25">
      <c r="A13" s="6" t="s">
        <v>14</v>
      </c>
      <c r="B13" s="6" t="s">
        <v>15</v>
      </c>
      <c r="C13" s="6" t="s">
        <v>15</v>
      </c>
      <c r="D13" s="7" t="s">
        <v>16</v>
      </c>
      <c r="E13" s="7" t="s">
        <v>15</v>
      </c>
      <c r="F13" s="7" t="s">
        <v>15</v>
      </c>
      <c r="G13" s="8">
        <f>G14</f>
        <v>50911500</v>
      </c>
      <c r="H13" s="8">
        <f t="shared" ref="H13:J13" si="0">H14</f>
        <v>21738170</v>
      </c>
      <c r="I13" s="8">
        <f t="shared" si="0"/>
        <v>29173330</v>
      </c>
      <c r="J13" s="8">
        <f t="shared" si="0"/>
        <v>29108330</v>
      </c>
    </row>
    <row r="14" spans="1:12" x14ac:dyDescent="0.25">
      <c r="A14" s="6" t="s">
        <v>17</v>
      </c>
      <c r="B14" s="6" t="s">
        <v>15</v>
      </c>
      <c r="C14" s="6" t="s">
        <v>15</v>
      </c>
      <c r="D14" s="7" t="s">
        <v>16</v>
      </c>
      <c r="E14" s="7" t="s">
        <v>15</v>
      </c>
      <c r="F14" s="7" t="s">
        <v>15</v>
      </c>
      <c r="G14" s="8">
        <f>SUM(G15:G42)+G43</f>
        <v>50911500</v>
      </c>
      <c r="H14" s="8">
        <f>SUM(H15:H42)</f>
        <v>21738170</v>
      </c>
      <c r="I14" s="8">
        <f>SUM(I15:I42)+I43</f>
        <v>29173330</v>
      </c>
      <c r="J14" s="8">
        <f t="shared" ref="J14" si="1">SUM(J15:J42)</f>
        <v>29108330</v>
      </c>
      <c r="L14" s="17"/>
    </row>
    <row r="15" spans="1:12" ht="40.5" x14ac:dyDescent="0.25">
      <c r="A15" s="3" t="s">
        <v>18</v>
      </c>
      <c r="B15" s="3" t="s">
        <v>19</v>
      </c>
      <c r="C15" s="3" t="s">
        <v>20</v>
      </c>
      <c r="D15" s="9" t="s">
        <v>21</v>
      </c>
      <c r="E15" s="9" t="s">
        <v>22</v>
      </c>
      <c r="F15" s="9" t="s">
        <v>23</v>
      </c>
      <c r="G15" s="10">
        <v>2732000</v>
      </c>
      <c r="H15" s="11">
        <v>2732000</v>
      </c>
      <c r="I15" s="11">
        <v>0</v>
      </c>
      <c r="J15" s="11">
        <v>0</v>
      </c>
    </row>
    <row r="16" spans="1:12" ht="40.5" x14ac:dyDescent="0.25">
      <c r="A16" s="3" t="s">
        <v>24</v>
      </c>
      <c r="B16" s="3" t="s">
        <v>25</v>
      </c>
      <c r="C16" s="3" t="s">
        <v>26</v>
      </c>
      <c r="D16" s="9" t="s">
        <v>27</v>
      </c>
      <c r="E16" s="9" t="s">
        <v>28</v>
      </c>
      <c r="F16" s="9" t="s">
        <v>29</v>
      </c>
      <c r="G16" s="10">
        <v>7329370</v>
      </c>
      <c r="H16" s="11">
        <v>7329370</v>
      </c>
      <c r="I16" s="11">
        <v>0</v>
      </c>
      <c r="J16" s="11">
        <v>0</v>
      </c>
    </row>
    <row r="17" spans="1:10" ht="27" x14ac:dyDescent="0.25">
      <c r="A17" s="3" t="s">
        <v>30</v>
      </c>
      <c r="B17" s="3" t="s">
        <v>31</v>
      </c>
      <c r="C17" s="3" t="s">
        <v>32</v>
      </c>
      <c r="D17" s="9" t="s">
        <v>33</v>
      </c>
      <c r="E17" s="9" t="s">
        <v>34</v>
      </c>
      <c r="F17" s="9" t="s">
        <v>23</v>
      </c>
      <c r="G17" s="10">
        <v>97000</v>
      </c>
      <c r="H17" s="11">
        <v>97000</v>
      </c>
      <c r="I17" s="11">
        <v>0</v>
      </c>
      <c r="J17" s="11">
        <v>0</v>
      </c>
    </row>
    <row r="18" spans="1:10" ht="135" x14ac:dyDescent="0.25">
      <c r="A18" s="25" t="s">
        <v>183</v>
      </c>
      <c r="B18" s="25" t="s">
        <v>184</v>
      </c>
      <c r="C18" s="26" t="s">
        <v>32</v>
      </c>
      <c r="D18" s="27" t="s">
        <v>185</v>
      </c>
      <c r="E18" s="9" t="s">
        <v>38</v>
      </c>
      <c r="F18" s="9" t="s">
        <v>39</v>
      </c>
      <c r="G18" s="10">
        <v>8338724</v>
      </c>
      <c r="H18" s="11"/>
      <c r="I18" s="11">
        <v>8338724</v>
      </c>
      <c r="J18" s="11">
        <v>8338724</v>
      </c>
    </row>
    <row r="19" spans="1:10" ht="27" x14ac:dyDescent="0.25">
      <c r="A19" s="3" t="s">
        <v>35</v>
      </c>
      <c r="B19" s="3" t="s">
        <v>36</v>
      </c>
      <c r="C19" s="3" t="s">
        <v>32</v>
      </c>
      <c r="D19" s="9" t="s">
        <v>37</v>
      </c>
      <c r="E19" s="9" t="s">
        <v>38</v>
      </c>
      <c r="F19" s="9" t="s">
        <v>39</v>
      </c>
      <c r="G19" s="10">
        <v>9300606</v>
      </c>
      <c r="H19" s="11">
        <v>0</v>
      </c>
      <c r="I19" s="11">
        <v>9300606</v>
      </c>
      <c r="J19" s="11">
        <v>9300606</v>
      </c>
    </row>
    <row r="20" spans="1:10" ht="40.5" x14ac:dyDescent="0.25">
      <c r="A20" s="3" t="s">
        <v>173</v>
      </c>
      <c r="B20" s="3" t="s">
        <v>174</v>
      </c>
      <c r="C20" s="3" t="s">
        <v>62</v>
      </c>
      <c r="D20" s="9" t="s">
        <v>175</v>
      </c>
      <c r="E20" s="9" t="s">
        <v>176</v>
      </c>
      <c r="F20" s="9" t="s">
        <v>177</v>
      </c>
      <c r="G20" s="10">
        <v>5000</v>
      </c>
      <c r="H20" s="11">
        <v>5000</v>
      </c>
      <c r="I20" s="11">
        <v>0</v>
      </c>
      <c r="J20" s="11">
        <v>0</v>
      </c>
    </row>
    <row r="21" spans="1:10" ht="27" x14ac:dyDescent="0.25">
      <c r="A21" s="3" t="s">
        <v>40</v>
      </c>
      <c r="B21" s="3" t="s">
        <v>41</v>
      </c>
      <c r="C21" s="3" t="s">
        <v>42</v>
      </c>
      <c r="D21" s="9" t="s">
        <v>43</v>
      </c>
      <c r="E21" s="9" t="s">
        <v>44</v>
      </c>
      <c r="F21" s="9" t="s">
        <v>45</v>
      </c>
      <c r="G21" s="10">
        <v>0</v>
      </c>
      <c r="H21" s="11">
        <v>0</v>
      </c>
      <c r="I21" s="11">
        <v>0</v>
      </c>
      <c r="J21" s="11">
        <v>0</v>
      </c>
    </row>
    <row r="22" spans="1:10" ht="40.5" x14ac:dyDescent="0.25">
      <c r="A22" s="3" t="s">
        <v>46</v>
      </c>
      <c r="B22" s="3" t="s">
        <v>47</v>
      </c>
      <c r="C22" s="3" t="s">
        <v>42</v>
      </c>
      <c r="D22" s="9" t="s">
        <v>48</v>
      </c>
      <c r="E22" s="9" t="s">
        <v>49</v>
      </c>
      <c r="F22" s="9" t="s">
        <v>50</v>
      </c>
      <c r="G22" s="10">
        <v>0</v>
      </c>
      <c r="H22" s="11">
        <v>0</v>
      </c>
      <c r="I22" s="11">
        <v>0</v>
      </c>
      <c r="J22" s="11">
        <v>0</v>
      </c>
    </row>
    <row r="23" spans="1:10" ht="81" x14ac:dyDescent="0.25">
      <c r="A23" s="3" t="s">
        <v>51</v>
      </c>
      <c r="B23" s="3" t="s">
        <v>52</v>
      </c>
      <c r="C23" s="3" t="s">
        <v>19</v>
      </c>
      <c r="D23" s="9" t="s">
        <v>53</v>
      </c>
      <c r="E23" s="9" t="s">
        <v>44</v>
      </c>
      <c r="F23" s="9" t="s">
        <v>45</v>
      </c>
      <c r="G23" s="10">
        <v>200000</v>
      </c>
      <c r="H23" s="11">
        <v>200000</v>
      </c>
      <c r="I23" s="11">
        <v>0</v>
      </c>
      <c r="J23" s="11">
        <v>0</v>
      </c>
    </row>
    <row r="24" spans="1:10" ht="54" x14ac:dyDescent="0.25">
      <c r="A24" s="3" t="s">
        <v>54</v>
      </c>
      <c r="B24" s="3" t="s">
        <v>55</v>
      </c>
      <c r="C24" s="3" t="s">
        <v>56</v>
      </c>
      <c r="D24" s="9" t="s">
        <v>57</v>
      </c>
      <c r="E24" s="9" t="s">
        <v>58</v>
      </c>
      <c r="F24" s="9" t="s">
        <v>59</v>
      </c>
      <c r="G24" s="10">
        <v>50000</v>
      </c>
      <c r="H24" s="11">
        <v>50000</v>
      </c>
      <c r="I24" s="11">
        <v>0</v>
      </c>
      <c r="J24" s="11">
        <v>0</v>
      </c>
    </row>
    <row r="25" spans="1:10" ht="40.5" x14ac:dyDescent="0.25">
      <c r="A25" s="3" t="s">
        <v>60</v>
      </c>
      <c r="B25" s="3" t="s">
        <v>61</v>
      </c>
      <c r="C25" s="3" t="s">
        <v>62</v>
      </c>
      <c r="D25" s="9" t="s">
        <v>63</v>
      </c>
      <c r="E25" s="9" t="s">
        <v>64</v>
      </c>
      <c r="F25" s="9" t="s">
        <v>45</v>
      </c>
      <c r="G25" s="10">
        <v>50000</v>
      </c>
      <c r="H25" s="11">
        <v>50000</v>
      </c>
      <c r="I25" s="11">
        <v>0</v>
      </c>
      <c r="J25" s="11">
        <v>0</v>
      </c>
    </row>
    <row r="26" spans="1:10" ht="40.5" x14ac:dyDescent="0.25">
      <c r="A26" s="3" t="s">
        <v>65</v>
      </c>
      <c r="B26" s="3" t="s">
        <v>66</v>
      </c>
      <c r="C26" s="3" t="s">
        <v>67</v>
      </c>
      <c r="D26" s="9" t="s">
        <v>68</v>
      </c>
      <c r="E26" s="9" t="s">
        <v>69</v>
      </c>
      <c r="F26" s="9" t="s">
        <v>45</v>
      </c>
      <c r="G26" s="10">
        <v>4250000</v>
      </c>
      <c r="H26" s="11">
        <v>4250000</v>
      </c>
      <c r="I26" s="11">
        <v>0</v>
      </c>
      <c r="J26" s="11">
        <v>0</v>
      </c>
    </row>
    <row r="27" spans="1:10" ht="54" x14ac:dyDescent="0.25">
      <c r="A27" s="3" t="s">
        <v>70</v>
      </c>
      <c r="B27" s="3" t="s">
        <v>71</v>
      </c>
      <c r="C27" s="3" t="s">
        <v>72</v>
      </c>
      <c r="D27" s="9" t="s">
        <v>73</v>
      </c>
      <c r="E27" s="9" t="s">
        <v>74</v>
      </c>
      <c r="F27" s="9" t="s">
        <v>75</v>
      </c>
      <c r="G27" s="10">
        <v>150000</v>
      </c>
      <c r="H27" s="11">
        <v>150000</v>
      </c>
      <c r="I27" s="11">
        <v>0</v>
      </c>
      <c r="J27" s="11">
        <v>0</v>
      </c>
    </row>
    <row r="28" spans="1:10" ht="54" x14ac:dyDescent="0.25">
      <c r="A28" s="3" t="s">
        <v>70</v>
      </c>
      <c r="B28" s="3" t="s">
        <v>71</v>
      </c>
      <c r="C28" s="3" t="s">
        <v>72</v>
      </c>
      <c r="D28" s="9" t="s">
        <v>73</v>
      </c>
      <c r="E28" s="9" t="s">
        <v>76</v>
      </c>
      <c r="F28" s="9" t="s">
        <v>77</v>
      </c>
      <c r="G28" s="10">
        <v>250000</v>
      </c>
      <c r="H28" s="11">
        <v>250000</v>
      </c>
      <c r="I28" s="11">
        <v>0</v>
      </c>
      <c r="J28" s="11">
        <v>0</v>
      </c>
    </row>
    <row r="29" spans="1:10" ht="27" x14ac:dyDescent="0.25">
      <c r="A29" s="3" t="s">
        <v>78</v>
      </c>
      <c r="B29" s="3" t="s">
        <v>79</v>
      </c>
      <c r="C29" s="3" t="s">
        <v>72</v>
      </c>
      <c r="D29" s="9" t="s">
        <v>80</v>
      </c>
      <c r="E29" s="9" t="s">
        <v>38</v>
      </c>
      <c r="F29" s="9" t="s">
        <v>39</v>
      </c>
      <c r="G29" s="10">
        <v>70000</v>
      </c>
      <c r="H29" s="11">
        <v>0</v>
      </c>
      <c r="I29" s="11">
        <v>70000</v>
      </c>
      <c r="J29" s="11">
        <v>70000</v>
      </c>
    </row>
    <row r="30" spans="1:10" ht="54" x14ac:dyDescent="0.25">
      <c r="A30" s="3" t="s">
        <v>81</v>
      </c>
      <c r="B30" s="3" t="s">
        <v>82</v>
      </c>
      <c r="C30" s="3" t="s">
        <v>83</v>
      </c>
      <c r="D30" s="9" t="s">
        <v>84</v>
      </c>
      <c r="E30" s="9" t="s">
        <v>85</v>
      </c>
      <c r="F30" s="9" t="s">
        <v>86</v>
      </c>
      <c r="G30" s="10">
        <v>100000</v>
      </c>
      <c r="H30" s="11">
        <v>100000</v>
      </c>
      <c r="I30" s="11">
        <v>0</v>
      </c>
      <c r="J30" s="11">
        <v>0</v>
      </c>
    </row>
    <row r="31" spans="1:10" ht="54" x14ac:dyDescent="0.25">
      <c r="A31" s="3" t="s">
        <v>87</v>
      </c>
      <c r="B31" s="3" t="s">
        <v>88</v>
      </c>
      <c r="C31" s="3" t="s">
        <v>89</v>
      </c>
      <c r="D31" s="9" t="s">
        <v>90</v>
      </c>
      <c r="E31" s="9" t="s">
        <v>91</v>
      </c>
      <c r="F31" s="9" t="s">
        <v>92</v>
      </c>
      <c r="G31" s="10">
        <v>2785000</v>
      </c>
      <c r="H31" s="11">
        <v>2755000</v>
      </c>
      <c r="I31" s="11">
        <v>30000</v>
      </c>
      <c r="J31" s="11">
        <v>0</v>
      </c>
    </row>
    <row r="32" spans="1:10" ht="108" x14ac:dyDescent="0.25">
      <c r="A32" s="25" t="s">
        <v>186</v>
      </c>
      <c r="B32" s="26" t="s">
        <v>187</v>
      </c>
      <c r="C32" s="27" t="s">
        <v>188</v>
      </c>
      <c r="D32" s="9" t="s">
        <v>90</v>
      </c>
      <c r="E32" s="9" t="s">
        <v>93</v>
      </c>
      <c r="F32" s="9" t="s">
        <v>94</v>
      </c>
      <c r="G32" s="10">
        <v>1300000</v>
      </c>
      <c r="H32" s="11">
        <v>1300000</v>
      </c>
      <c r="I32" s="11">
        <v>0</v>
      </c>
      <c r="J32" s="11">
        <v>0</v>
      </c>
    </row>
    <row r="33" spans="1:10" ht="54" x14ac:dyDescent="0.25">
      <c r="A33" s="3" t="s">
        <v>95</v>
      </c>
      <c r="B33" s="3" t="s">
        <v>96</v>
      </c>
      <c r="C33" s="3" t="s">
        <v>97</v>
      </c>
      <c r="D33" s="9" t="s">
        <v>98</v>
      </c>
      <c r="E33" s="9" t="s">
        <v>99</v>
      </c>
      <c r="F33" s="9" t="s">
        <v>100</v>
      </c>
      <c r="G33" s="10">
        <v>250000</v>
      </c>
      <c r="H33" s="11">
        <v>250000</v>
      </c>
      <c r="I33" s="11">
        <v>0</v>
      </c>
      <c r="J33" s="11">
        <v>0</v>
      </c>
    </row>
    <row r="34" spans="1:10" ht="40.5" x14ac:dyDescent="0.25">
      <c r="A34" s="3" t="s">
        <v>101</v>
      </c>
      <c r="B34" s="3" t="s">
        <v>102</v>
      </c>
      <c r="C34" s="3" t="s">
        <v>97</v>
      </c>
      <c r="D34" s="9" t="s">
        <v>103</v>
      </c>
      <c r="E34" s="9" t="s">
        <v>104</v>
      </c>
      <c r="F34" s="9" t="s">
        <v>105</v>
      </c>
      <c r="G34" s="10">
        <v>650000</v>
      </c>
      <c r="H34" s="11">
        <v>650000</v>
      </c>
      <c r="I34" s="11">
        <v>0</v>
      </c>
      <c r="J34" s="11">
        <v>0</v>
      </c>
    </row>
    <row r="35" spans="1:10" ht="108" x14ac:dyDescent="0.25">
      <c r="A35" s="25" t="s">
        <v>186</v>
      </c>
      <c r="B35" s="26" t="s">
        <v>187</v>
      </c>
      <c r="C35" s="27" t="s">
        <v>188</v>
      </c>
      <c r="D35" s="9" t="s">
        <v>113</v>
      </c>
      <c r="E35" s="9" t="s">
        <v>104</v>
      </c>
      <c r="F35" s="9" t="s">
        <v>105</v>
      </c>
      <c r="G35" s="10">
        <v>100000</v>
      </c>
      <c r="H35" s="11">
        <v>100000</v>
      </c>
      <c r="I35" s="11"/>
      <c r="J35" s="11"/>
    </row>
    <row r="36" spans="1:10" ht="27" x14ac:dyDescent="0.25">
      <c r="A36" s="3" t="s">
        <v>106</v>
      </c>
      <c r="B36" s="3" t="s">
        <v>107</v>
      </c>
      <c r="C36" s="3" t="s">
        <v>108</v>
      </c>
      <c r="D36" s="9" t="s">
        <v>109</v>
      </c>
      <c r="E36" s="9" t="s">
        <v>110</v>
      </c>
      <c r="F36" s="9" t="s">
        <v>39</v>
      </c>
      <c r="G36" s="10">
        <v>300000</v>
      </c>
      <c r="H36" s="11">
        <v>300000</v>
      </c>
      <c r="I36" s="11">
        <v>0</v>
      </c>
      <c r="J36" s="11">
        <v>0</v>
      </c>
    </row>
    <row r="37" spans="1:10" ht="40.5" x14ac:dyDescent="0.25">
      <c r="A37" s="3" t="s">
        <v>111</v>
      </c>
      <c r="B37" s="3" t="s">
        <v>112</v>
      </c>
      <c r="C37" s="3" t="s">
        <v>108</v>
      </c>
      <c r="D37" s="9" t="s">
        <v>113</v>
      </c>
      <c r="E37" s="9" t="s">
        <v>104</v>
      </c>
      <c r="F37" s="9" t="s">
        <v>105</v>
      </c>
      <c r="G37" s="10">
        <v>50000</v>
      </c>
      <c r="H37" s="11">
        <v>50000</v>
      </c>
      <c r="I37" s="11">
        <v>0</v>
      </c>
      <c r="J37" s="11">
        <v>0</v>
      </c>
    </row>
    <row r="38" spans="1:10" ht="54" x14ac:dyDescent="0.25">
      <c r="A38" s="3" t="s">
        <v>114</v>
      </c>
      <c r="B38" s="3" t="s">
        <v>115</v>
      </c>
      <c r="C38" s="3" t="s">
        <v>108</v>
      </c>
      <c r="D38" s="9" t="s">
        <v>116</v>
      </c>
      <c r="E38" s="9" t="s">
        <v>93</v>
      </c>
      <c r="F38" s="9" t="s">
        <v>94</v>
      </c>
      <c r="G38" s="10">
        <v>5880000</v>
      </c>
      <c r="H38" s="11">
        <v>0</v>
      </c>
      <c r="I38" s="11">
        <v>5880000</v>
      </c>
      <c r="J38" s="11">
        <v>5880000</v>
      </c>
    </row>
    <row r="39" spans="1:10" ht="27" x14ac:dyDescent="0.25">
      <c r="A39" s="3" t="s">
        <v>117</v>
      </c>
      <c r="B39" s="3" t="s">
        <v>118</v>
      </c>
      <c r="C39" s="3" t="s">
        <v>108</v>
      </c>
      <c r="D39" s="9" t="s">
        <v>119</v>
      </c>
      <c r="E39" s="9" t="s">
        <v>38</v>
      </c>
      <c r="F39" s="9" t="s">
        <v>39</v>
      </c>
      <c r="G39" s="10">
        <v>8800</v>
      </c>
      <c r="H39" s="11">
        <v>8800</v>
      </c>
      <c r="I39" s="11">
        <v>0</v>
      </c>
      <c r="J39" s="11">
        <v>0</v>
      </c>
    </row>
    <row r="40" spans="1:10" ht="54" x14ac:dyDescent="0.25">
      <c r="A40" s="3" t="s">
        <v>120</v>
      </c>
      <c r="B40" s="3" t="s">
        <v>121</v>
      </c>
      <c r="C40" s="3" t="s">
        <v>122</v>
      </c>
      <c r="D40" s="9" t="s">
        <v>123</v>
      </c>
      <c r="E40" s="9" t="s">
        <v>124</v>
      </c>
      <c r="F40" s="9" t="s">
        <v>125</v>
      </c>
      <c r="G40" s="10">
        <v>170000</v>
      </c>
      <c r="H40" s="11">
        <v>170000</v>
      </c>
      <c r="I40" s="11">
        <v>0</v>
      </c>
      <c r="J40" s="11">
        <v>0</v>
      </c>
    </row>
    <row r="41" spans="1:10" ht="94.5" x14ac:dyDescent="0.25">
      <c r="A41" s="3" t="s">
        <v>126</v>
      </c>
      <c r="B41" s="3" t="s">
        <v>127</v>
      </c>
      <c r="C41" s="3" t="s">
        <v>128</v>
      </c>
      <c r="D41" s="9" t="s">
        <v>129</v>
      </c>
      <c r="E41" s="9" t="s">
        <v>130</v>
      </c>
      <c r="F41" s="9" t="s">
        <v>131</v>
      </c>
      <c r="G41" s="10">
        <v>50000</v>
      </c>
      <c r="H41" s="11">
        <v>50000</v>
      </c>
      <c r="I41" s="11">
        <v>0</v>
      </c>
      <c r="J41" s="11">
        <v>0</v>
      </c>
    </row>
    <row r="42" spans="1:10" ht="54" x14ac:dyDescent="0.25">
      <c r="A42" s="3" t="s">
        <v>132</v>
      </c>
      <c r="B42" s="3" t="s">
        <v>133</v>
      </c>
      <c r="C42" s="3" t="s">
        <v>128</v>
      </c>
      <c r="D42" s="9" t="s">
        <v>134</v>
      </c>
      <c r="E42" s="9" t="s">
        <v>135</v>
      </c>
      <c r="F42" s="9" t="s">
        <v>136</v>
      </c>
      <c r="G42" s="10">
        <f>H42+I42</f>
        <v>6410000</v>
      </c>
      <c r="H42" s="11">
        <v>891000</v>
      </c>
      <c r="I42" s="11">
        <v>5519000</v>
      </c>
      <c r="J42" s="11">
        <v>5519000</v>
      </c>
    </row>
    <row r="43" spans="1:10" ht="27" x14ac:dyDescent="0.25">
      <c r="A43" s="3" t="s">
        <v>152</v>
      </c>
      <c r="B43" s="3" t="s">
        <v>153</v>
      </c>
      <c r="C43" s="3" t="s">
        <v>154</v>
      </c>
      <c r="D43" s="9" t="s">
        <v>155</v>
      </c>
      <c r="E43" s="9" t="s">
        <v>38</v>
      </c>
      <c r="F43" s="9" t="s">
        <v>39</v>
      </c>
      <c r="G43" s="10">
        <v>35000</v>
      </c>
      <c r="H43" s="11">
        <v>0</v>
      </c>
      <c r="I43" s="11">
        <v>35000</v>
      </c>
      <c r="J43" s="11">
        <v>0</v>
      </c>
    </row>
    <row r="44" spans="1:10" ht="27" x14ac:dyDescent="0.25">
      <c r="A44" s="6" t="s">
        <v>137</v>
      </c>
      <c r="B44" s="6" t="s">
        <v>15</v>
      </c>
      <c r="C44" s="6" t="s">
        <v>15</v>
      </c>
      <c r="D44" s="7" t="s">
        <v>138</v>
      </c>
      <c r="E44" s="7" t="s">
        <v>15</v>
      </c>
      <c r="F44" s="7" t="s">
        <v>15</v>
      </c>
      <c r="G44" s="8">
        <f>G45</f>
        <v>15045806</v>
      </c>
      <c r="H44" s="8">
        <f>H45</f>
        <v>9664700</v>
      </c>
      <c r="I44" s="8">
        <f>I45</f>
        <v>5381106</v>
      </c>
      <c r="J44" s="8">
        <f>J45</f>
        <v>5381106</v>
      </c>
    </row>
    <row r="45" spans="1:10" ht="27" x14ac:dyDescent="0.25">
      <c r="A45" s="6" t="s">
        <v>139</v>
      </c>
      <c r="B45" s="6" t="s">
        <v>15</v>
      </c>
      <c r="C45" s="6" t="s">
        <v>15</v>
      </c>
      <c r="D45" s="7" t="s">
        <v>138</v>
      </c>
      <c r="E45" s="7" t="s">
        <v>15</v>
      </c>
      <c r="F45" s="7" t="s">
        <v>15</v>
      </c>
      <c r="G45" s="8">
        <f>G46+G48+G49+G50+G51+G52+G54+G47+G53+G55+G56</f>
        <v>15045806</v>
      </c>
      <c r="H45" s="8">
        <f t="shared" ref="H45:J45" si="2">H46+H48+H49+H50+H51+H52+H54+H47+H53+H55+H56</f>
        <v>9664700</v>
      </c>
      <c r="I45" s="8">
        <f t="shared" si="2"/>
        <v>5381106</v>
      </c>
      <c r="J45" s="8">
        <f t="shared" si="2"/>
        <v>5381106</v>
      </c>
    </row>
    <row r="46" spans="1:10" ht="54" x14ac:dyDescent="0.25">
      <c r="A46" s="3" t="s">
        <v>140</v>
      </c>
      <c r="B46" s="3" t="s">
        <v>141</v>
      </c>
      <c r="C46" s="3" t="s">
        <v>142</v>
      </c>
      <c r="D46" s="9" t="s">
        <v>143</v>
      </c>
      <c r="E46" s="18" t="s">
        <v>156</v>
      </c>
      <c r="F46" s="9" t="s">
        <v>157</v>
      </c>
      <c r="G46" s="10">
        <v>2487700</v>
      </c>
      <c r="H46" s="11">
        <v>2487700</v>
      </c>
      <c r="I46" s="11">
        <v>0</v>
      </c>
      <c r="J46" s="11">
        <v>0</v>
      </c>
    </row>
    <row r="47" spans="1:10" ht="94.5" x14ac:dyDescent="0.25">
      <c r="A47" s="3"/>
      <c r="B47" s="3"/>
      <c r="C47" s="3"/>
      <c r="D47" s="9"/>
      <c r="E47" s="18" t="s">
        <v>181</v>
      </c>
      <c r="F47" s="9" t="s">
        <v>157</v>
      </c>
      <c r="G47" s="10">
        <v>1400000</v>
      </c>
      <c r="H47" s="11">
        <v>1400000</v>
      </c>
      <c r="I47" s="11"/>
      <c r="J47" s="11"/>
    </row>
    <row r="48" spans="1:10" ht="27" x14ac:dyDescent="0.25">
      <c r="A48" s="3"/>
      <c r="B48" s="3"/>
      <c r="C48" s="3"/>
      <c r="D48" s="9"/>
      <c r="E48" s="18" t="s">
        <v>158</v>
      </c>
      <c r="F48" s="9" t="s">
        <v>159</v>
      </c>
      <c r="G48" s="10">
        <v>140500</v>
      </c>
      <c r="H48" s="11">
        <v>140500</v>
      </c>
      <c r="I48" s="11"/>
      <c r="J48" s="11"/>
    </row>
    <row r="49" spans="1:10" ht="40.5" x14ac:dyDescent="0.25">
      <c r="A49" s="18">
        <v>3719800</v>
      </c>
      <c r="B49" s="19">
        <v>9800</v>
      </c>
      <c r="C49" s="19" t="s">
        <v>164</v>
      </c>
      <c r="D49" s="20" t="s">
        <v>161</v>
      </c>
      <c r="E49" s="23" t="s">
        <v>171</v>
      </c>
      <c r="F49" s="19" t="s">
        <v>170</v>
      </c>
      <c r="G49" s="10">
        <f>H49+I49</f>
        <v>6922206</v>
      </c>
      <c r="H49" s="11">
        <v>2041100</v>
      </c>
      <c r="I49" s="11">
        <v>4881106</v>
      </c>
      <c r="J49" s="11">
        <v>4881106</v>
      </c>
    </row>
    <row r="50" spans="1:10" ht="96.75" x14ac:dyDescent="0.25">
      <c r="A50" s="18">
        <v>3719800</v>
      </c>
      <c r="B50" s="19">
        <v>9800</v>
      </c>
      <c r="C50" s="19" t="s">
        <v>164</v>
      </c>
      <c r="D50" s="20" t="s">
        <v>161</v>
      </c>
      <c r="E50" s="21" t="s">
        <v>178</v>
      </c>
      <c r="F50" s="19" t="s">
        <v>169</v>
      </c>
      <c r="G50" s="10">
        <v>730000</v>
      </c>
      <c r="H50" s="11">
        <v>730000</v>
      </c>
      <c r="I50" s="11"/>
      <c r="J50" s="11"/>
    </row>
    <row r="51" spans="1:10" ht="40.5" x14ac:dyDescent="0.25">
      <c r="A51" s="18">
        <v>3719800</v>
      </c>
      <c r="B51" s="19">
        <v>9800</v>
      </c>
      <c r="C51" s="19" t="s">
        <v>164</v>
      </c>
      <c r="D51" s="20" t="s">
        <v>161</v>
      </c>
      <c r="E51" s="21" t="s">
        <v>165</v>
      </c>
      <c r="F51" s="19" t="s">
        <v>166</v>
      </c>
      <c r="G51" s="10">
        <v>1100000</v>
      </c>
      <c r="H51" s="11">
        <v>600000</v>
      </c>
      <c r="I51" s="11">
        <v>500000</v>
      </c>
      <c r="J51" s="11">
        <v>500000</v>
      </c>
    </row>
    <row r="52" spans="1:10" ht="51" x14ac:dyDescent="0.25">
      <c r="A52" s="18">
        <v>3719800</v>
      </c>
      <c r="B52" s="19">
        <v>9800</v>
      </c>
      <c r="C52" s="19" t="s">
        <v>164</v>
      </c>
      <c r="D52" s="20" t="s">
        <v>161</v>
      </c>
      <c r="E52" s="24" t="s">
        <v>167</v>
      </c>
      <c r="F52" s="19" t="s">
        <v>168</v>
      </c>
      <c r="G52" s="10">
        <v>1467400</v>
      </c>
      <c r="H52" s="11">
        <v>1467400</v>
      </c>
      <c r="I52" s="11"/>
      <c r="J52" s="11"/>
    </row>
    <row r="53" spans="1:10" ht="63.75" x14ac:dyDescent="0.25">
      <c r="A53" s="18">
        <v>3719800</v>
      </c>
      <c r="B53" s="19">
        <v>9800</v>
      </c>
      <c r="C53" s="19" t="s">
        <v>164</v>
      </c>
      <c r="D53" s="20" t="s">
        <v>161</v>
      </c>
      <c r="E53" s="22" t="s">
        <v>179</v>
      </c>
      <c r="F53" s="19" t="s">
        <v>180</v>
      </c>
      <c r="G53" s="10">
        <v>300000</v>
      </c>
      <c r="H53" s="11">
        <v>300000</v>
      </c>
      <c r="I53" s="11"/>
      <c r="J53" s="11"/>
    </row>
    <row r="54" spans="1:10" ht="60.75" x14ac:dyDescent="0.25">
      <c r="A54" s="18">
        <v>3719800</v>
      </c>
      <c r="B54" s="19">
        <v>9800</v>
      </c>
      <c r="C54" s="19" t="s">
        <v>160</v>
      </c>
      <c r="D54" s="20" t="s">
        <v>161</v>
      </c>
      <c r="E54" s="21" t="s">
        <v>162</v>
      </c>
      <c r="F54" s="19" t="s">
        <v>163</v>
      </c>
      <c r="G54" s="10">
        <v>85000</v>
      </c>
      <c r="H54" s="11">
        <v>85000</v>
      </c>
      <c r="I54" s="11"/>
      <c r="J54" s="11"/>
    </row>
    <row r="55" spans="1:10" ht="48.75" x14ac:dyDescent="0.25">
      <c r="A55" s="18">
        <v>3719800</v>
      </c>
      <c r="B55" s="19">
        <v>9800</v>
      </c>
      <c r="C55" s="19" t="s">
        <v>160</v>
      </c>
      <c r="D55" s="20" t="s">
        <v>161</v>
      </c>
      <c r="E55" s="28" t="s">
        <v>189</v>
      </c>
      <c r="F55" s="18" t="s">
        <v>125</v>
      </c>
      <c r="G55" s="10">
        <v>400000</v>
      </c>
      <c r="H55" s="11">
        <v>400000</v>
      </c>
      <c r="I55" s="11"/>
      <c r="J55" s="11"/>
    </row>
    <row r="56" spans="1:10" ht="60" x14ac:dyDescent="0.25">
      <c r="A56" s="18">
        <v>3719800</v>
      </c>
      <c r="B56" s="19">
        <v>9800</v>
      </c>
      <c r="C56" s="19" t="s">
        <v>160</v>
      </c>
      <c r="D56" s="20" t="s">
        <v>161</v>
      </c>
      <c r="E56" s="31" t="s">
        <v>190</v>
      </c>
      <c r="F56" s="18" t="s">
        <v>191</v>
      </c>
      <c r="G56" s="10">
        <v>13000</v>
      </c>
      <c r="H56" s="11">
        <v>13000</v>
      </c>
      <c r="I56" s="11"/>
      <c r="J56" s="11"/>
    </row>
    <row r="57" spans="1:10" x14ac:dyDescent="0.25">
      <c r="A57" s="12" t="s">
        <v>145</v>
      </c>
      <c r="B57" s="12" t="s">
        <v>145</v>
      </c>
      <c r="C57" s="12" t="s">
        <v>145</v>
      </c>
      <c r="D57" s="13" t="s">
        <v>144</v>
      </c>
      <c r="E57" s="13" t="s">
        <v>145</v>
      </c>
      <c r="F57" s="13" t="s">
        <v>145</v>
      </c>
      <c r="G57" s="8">
        <f>G13+G44</f>
        <v>65957306</v>
      </c>
      <c r="H57" s="8">
        <f t="shared" ref="H57:J57" si="3">H13+H44</f>
        <v>31402870</v>
      </c>
      <c r="I57" s="8">
        <f t="shared" si="3"/>
        <v>34554436</v>
      </c>
      <c r="J57" s="8">
        <f t="shared" si="3"/>
        <v>34489436</v>
      </c>
    </row>
    <row r="58" spans="1:10" x14ac:dyDescent="0.25">
      <c r="G58" s="17"/>
    </row>
    <row r="59" spans="1:10" x14ac:dyDescent="0.25">
      <c r="A59" s="34"/>
      <c r="B59" s="34"/>
      <c r="C59" s="34"/>
      <c r="D59" s="34"/>
      <c r="E59" s="34"/>
      <c r="F59" s="34"/>
      <c r="G59" s="34"/>
      <c r="H59" s="34"/>
      <c r="I59" s="34"/>
      <c r="J59" s="34"/>
    </row>
    <row r="60" spans="1:10" s="14" customFormat="1" ht="15.75" x14ac:dyDescent="0.25">
      <c r="D60" s="14" t="s">
        <v>146</v>
      </c>
      <c r="E60" s="14" t="s">
        <v>147</v>
      </c>
      <c r="F60" s="29"/>
    </row>
    <row r="61" spans="1:10" ht="15" x14ac:dyDescent="0.25">
      <c r="F61" s="30"/>
    </row>
  </sheetData>
  <mergeCells count="13">
    <mergeCell ref="H3:J3"/>
    <mergeCell ref="B5:J5"/>
    <mergeCell ref="A59:J59"/>
    <mergeCell ref="A6:J6"/>
    <mergeCell ref="A10:A11"/>
    <mergeCell ref="B10:B11"/>
    <mergeCell ref="C10:C11"/>
    <mergeCell ref="D10:D11"/>
    <mergeCell ref="E10:E11"/>
    <mergeCell ref="F10:F11"/>
    <mergeCell ref="G10:G11"/>
    <mergeCell ref="H10:H11"/>
    <mergeCell ref="I10:J10"/>
  </mergeCells>
  <pageMargins left="0.196850393700787" right="0.196850393700787" top="0.39370078740157499" bottom="0.196850393700787" header="0" footer="0"/>
  <pageSetup paperSize="9" scale="72"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Любов Ющук</dc:creator>
  <cp:lastModifiedBy>Любов Ющук</cp:lastModifiedBy>
  <cp:lastPrinted>2025-07-29T14:37:26Z</cp:lastPrinted>
  <dcterms:created xsi:type="dcterms:W3CDTF">2024-12-13T08:58:39Z</dcterms:created>
  <dcterms:modified xsi:type="dcterms:W3CDTF">2025-09-15T07:01:39Z</dcterms:modified>
</cp:coreProperties>
</file>