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Rock\Desktop\Мої документи\Сесія\Сесія грудень 2023\рішення Про внес.змін до 2023р\"/>
    </mc:Choice>
  </mc:AlternateContent>
  <bookViews>
    <workbookView xWindow="0" yWindow="0" windowWidth="21570" windowHeight="102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E25" i="1"/>
  <c r="E26" i="1"/>
  <c r="D33" i="1"/>
  <c r="F32" i="1"/>
  <c r="E32" i="1"/>
  <c r="D32" i="1"/>
  <c r="D26" i="1"/>
  <c r="D28" i="1"/>
  <c r="D27" i="1"/>
  <c r="D23" i="1"/>
  <c r="D16" i="1"/>
  <c r="D22" i="1"/>
  <c r="F22" i="1"/>
  <c r="E22" i="1"/>
  <c r="F15" i="1"/>
  <c r="F16" i="1"/>
  <c r="E15" i="1"/>
  <c r="E16" i="1"/>
  <c r="D18" i="1"/>
  <c r="D17" i="1"/>
  <c r="D25" i="1" l="1"/>
  <c r="D15" i="1"/>
  <c r="D29" i="1" l="1"/>
  <c r="C29" i="1" s="1"/>
  <c r="C31" i="1"/>
  <c r="C30" i="1"/>
  <c r="C21" i="1"/>
  <c r="C20" i="1"/>
  <c r="D19" i="1"/>
  <c r="C19" i="1" s="1"/>
  <c r="C33" i="1" l="1"/>
  <c r="C32" i="1"/>
  <c r="C28" i="1"/>
  <c r="C27" i="1"/>
  <c r="C26" i="1"/>
  <c r="C25" i="1"/>
  <c r="C23" i="1"/>
  <c r="C22" i="1"/>
  <c r="C18" i="1"/>
  <c r="C17" i="1"/>
  <c r="C16" i="1"/>
  <c r="C15" i="1"/>
</calcChain>
</file>

<file path=xl/sharedStrings.xml><?xml version="1.0" encoding="utf-8"?>
<sst xmlns="http://schemas.openxmlformats.org/spreadsheetml/2006/main" count="40" uniqueCount="33">
  <si>
    <t>Додаток 2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</si>
  <si>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</si>
  <si>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</si>
  <si>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</si>
  <si>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</si>
  <si>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</si>
  <si>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</si>
  <si>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</si>
  <si>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</si>
  <si>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</si>
  <si>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</si>
  <si>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</si>
  <si>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</si>
  <si>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</si>
  <si>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</si>
  <si>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</si>
  <si>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</si>
  <si>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</si>
  <si>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</si>
  <si>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</si>
  <si>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</si>
  <si>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В.о. начальника фінансового відділу</t>
  </si>
  <si>
    <t>Інна МИЧКО</t>
  </si>
  <si>
    <t>1454700000</t>
  </si>
  <si>
    <t>(код бюджету)</t>
  </si>
  <si>
    <t>до рішення сесії Костянтинівської сільської ради</t>
  </si>
  <si>
    <t>"Про внесення змін до бюджету Костянтинівської</t>
  </si>
  <si>
    <t>сільської територіальної громади на 2023 рік"</t>
  </si>
  <si>
    <t>залучено залишок коштів бюджету на 01.01.2023 року</t>
  </si>
  <si>
    <t>в т.ч., залишок коштів субвенції на надання державної підтримки особам з особливими освітніми потребами, що утворився на початок бюджетного періоду</t>
  </si>
  <si>
    <t>в т.ч., залишок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</si>
  <si>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з них, залишок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</si>
  <si>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від 14.12.2023р.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</si>
</sst>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0" xfId="0" applyNumberFormat="1" applyFont="1"/>
    <xf numFmtId="0" fontId="3" fillId="0" borderId="0" xfId="0" applyFont="1"/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0" fontId="4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2" workbookViewId="0">
      <selection activeCell="D17" sqref="D17"/>
    </sheetView>
  </sheetViews>
  <sheetFormatPr defaultRowHeight="15" x14ac:dyDescent="0.25"/>
  <cols>
    <col min="1" max="1" width="11.28515625" customWidth="1"/>
    <col min="2" max="2" width="41" customWidth="1"/>
    <col min="3" max="3" width="14.7109375" customWidth="1"/>
    <col min="4" max="6" width="14.140625" customWidth="1"/>
    <col min="7" max="7" width="12.28515625" bestFit="1" customWidth="1"/>
  </cols>
  <sheetData>
    <row r="1" spans="1:7" x14ac:dyDescent="0.25">
      <c r="D1" t="s">
        <v>0</v>
      </c>
    </row>
    <row r="2" spans="1:7" x14ac:dyDescent="0.25">
      <c r="D2" t="s">
        <v>25</v>
      </c>
    </row>
    <row r="3" spans="1:7" x14ac:dyDescent="0.25">
      <c r="D3" t="s">
        <v>26</v>
      </c>
    </row>
    <row r="4" spans="1:7" x14ac:dyDescent="0.25">
      <c r="D4" t="s">
        <v>27</v>
      </c>
    </row>
    <row r="5" spans="1:7" x14ac:dyDescent="0.25">
      <c r="D5" t="s">
        <v>32</v>
      </c>
    </row>
    <row r="7" spans="1:7" ht="31.5" customHeight="1" x14ac:dyDescent="0.25">
      <c r="A7" s="33" t="s">
        <v>1</v>
      </c>
      <c r="B7" s="34"/>
      <c r="C7" s="34"/>
      <c r="D7" s="34"/>
      <c r="E7" s="34"/>
      <c r="F7" s="34"/>
    </row>
    <row r="8" spans="1:7" ht="25.5" customHeight="1" x14ac:dyDescent="0.25">
      <c r="A8" s="17" t="s">
        <v>23</v>
      </c>
      <c r="B8" s="2"/>
      <c r="C8" s="2"/>
      <c r="D8" s="2"/>
      <c r="E8" s="2"/>
      <c r="F8" s="2"/>
    </row>
    <row r="9" spans="1:7" x14ac:dyDescent="0.25">
      <c r="A9" s="16" t="s">
        <v>24</v>
      </c>
      <c r="F9" s="1" t="s">
        <v>2</v>
      </c>
    </row>
    <row r="10" spans="1:7" x14ac:dyDescent="0.25">
      <c r="A10" s="35" t="s">
        <v>3</v>
      </c>
      <c r="B10" s="35" t="s">
        <v>4</v>
      </c>
      <c r="C10" s="36" t="s">
        <v>5</v>
      </c>
      <c r="D10" s="35" t="s">
        <v>6</v>
      </c>
      <c r="E10" s="35" t="s">
        <v>7</v>
      </c>
      <c r="F10" s="35"/>
    </row>
    <row r="11" spans="1:7" x14ac:dyDescent="0.25">
      <c r="A11" s="35"/>
      <c r="B11" s="35"/>
      <c r="C11" s="35"/>
      <c r="D11" s="35"/>
      <c r="E11" s="35" t="s">
        <v>8</v>
      </c>
      <c r="F11" s="35" t="s">
        <v>9</v>
      </c>
    </row>
    <row r="12" spans="1:7" ht="26.25" customHeight="1" x14ac:dyDescent="0.25">
      <c r="A12" s="35"/>
      <c r="B12" s="35"/>
      <c r="C12" s="35"/>
      <c r="D12" s="35"/>
      <c r="E12" s="35"/>
      <c r="F12" s="35"/>
    </row>
    <row r="13" spans="1:7" x14ac:dyDescent="0.2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7" ht="21" customHeight="1" x14ac:dyDescent="0.25">
      <c r="A14" s="30" t="s">
        <v>10</v>
      </c>
      <c r="B14" s="31"/>
      <c r="C14" s="31"/>
      <c r="D14" s="31"/>
      <c r="E14" s="31"/>
      <c r="F14" s="32"/>
    </row>
    <row r="15" spans="1:7" x14ac:dyDescent="0.25">
      <c r="A15" s="6">
        <v>200000</v>
      </c>
      <c r="B15" s="7" t="s">
        <v>11</v>
      </c>
      <c r="C15" s="8">
        <f t="shared" ref="C15:C23" si="0">D15+E15</f>
        <v>16397782.210000001</v>
      </c>
      <c r="D15" s="9">
        <f>D16</f>
        <v>10898557.890000001</v>
      </c>
      <c r="E15" s="9">
        <f>E16</f>
        <v>5499224.3200000003</v>
      </c>
      <c r="F15" s="9">
        <f>F16</f>
        <v>5493202</v>
      </c>
      <c r="G15" s="29"/>
    </row>
    <row r="16" spans="1:7" ht="30" x14ac:dyDescent="0.25">
      <c r="A16" s="6">
        <v>208000</v>
      </c>
      <c r="B16" s="7" t="s">
        <v>12</v>
      </c>
      <c r="C16" s="8">
        <f t="shared" si="0"/>
        <v>16397782.210000001</v>
      </c>
      <c r="D16" s="9">
        <f>10655759.89+250000-7202</f>
        <v>10898557.890000001</v>
      </c>
      <c r="E16" s="9">
        <f>5492022.32+7202</f>
        <v>5499224.3200000003</v>
      </c>
      <c r="F16" s="9">
        <f>5486000+7202</f>
        <v>5493202</v>
      </c>
    </row>
    <row r="17" spans="1:7" x14ac:dyDescent="0.25">
      <c r="A17" s="10">
        <v>208100</v>
      </c>
      <c r="B17" s="11" t="s">
        <v>13</v>
      </c>
      <c r="C17" s="12">
        <f t="shared" si="0"/>
        <v>22254982.210000001</v>
      </c>
      <c r="D17" s="13">
        <f>20491757.89+250000+7202</f>
        <v>20748959.890000001</v>
      </c>
      <c r="E17" s="13">
        <v>1506022.32</v>
      </c>
      <c r="F17" s="13">
        <v>1500000</v>
      </c>
    </row>
    <row r="18" spans="1:7" x14ac:dyDescent="0.25">
      <c r="A18" s="10">
        <v>208200</v>
      </c>
      <c r="B18" s="11" t="s">
        <v>14</v>
      </c>
      <c r="C18" s="12">
        <f t="shared" si="0"/>
        <v>5857200</v>
      </c>
      <c r="D18" s="13">
        <f>5849998+7202</f>
        <v>5857200</v>
      </c>
      <c r="E18" s="13">
        <v>0</v>
      </c>
      <c r="F18" s="13">
        <v>0</v>
      </c>
    </row>
    <row r="19" spans="1:7" s="23" customFormat="1" ht="25.5" x14ac:dyDescent="0.2">
      <c r="A19" s="18"/>
      <c r="B19" s="19" t="s">
        <v>28</v>
      </c>
      <c r="C19" s="20">
        <f t="shared" si="0"/>
        <v>16397782.210000001</v>
      </c>
      <c r="D19" s="21">
        <f>D17-D18</f>
        <v>14891759.890000001</v>
      </c>
      <c r="E19" s="21">
        <v>1506022.32</v>
      </c>
      <c r="F19" s="24">
        <v>1500000</v>
      </c>
      <c r="G19" s="22"/>
    </row>
    <row r="20" spans="1:7" s="23" customFormat="1" ht="51" x14ac:dyDescent="0.2">
      <c r="A20" s="18"/>
      <c r="B20" s="19" t="s">
        <v>29</v>
      </c>
      <c r="C20" s="20">
        <f>D20+E20</f>
        <v>74795.89</v>
      </c>
      <c r="D20" s="21">
        <v>74795.89</v>
      </c>
      <c r="E20" s="21">
        <v>0</v>
      </c>
      <c r="F20" s="24">
        <v>0</v>
      </c>
    </row>
    <row r="21" spans="1:7" s="28" customFormat="1" ht="75" x14ac:dyDescent="0.25">
      <c r="A21" s="25"/>
      <c r="B21" s="26" t="s">
        <v>30</v>
      </c>
      <c r="C21" s="27">
        <f>D21+E21</f>
        <v>1500000</v>
      </c>
      <c r="D21" s="24">
        <v>0</v>
      </c>
      <c r="E21" s="24">
        <v>1500000</v>
      </c>
      <c r="F21" s="24">
        <v>1500000</v>
      </c>
    </row>
    <row r="22" spans="1:7" ht="45" x14ac:dyDescent="0.25">
      <c r="A22" s="10">
        <v>208400</v>
      </c>
      <c r="B22" s="11" t="s">
        <v>15</v>
      </c>
      <c r="C22" s="12">
        <f t="shared" si="0"/>
        <v>0</v>
      </c>
      <c r="D22" s="13">
        <f>-3986000-7202</f>
        <v>-3993202</v>
      </c>
      <c r="E22" s="13">
        <f>3986000+7202</f>
        <v>3993202</v>
      </c>
      <c r="F22" s="13">
        <f>3986000+7202</f>
        <v>3993202</v>
      </c>
    </row>
    <row r="23" spans="1:7" ht="19.5" customHeight="1" x14ac:dyDescent="0.25">
      <c r="A23" s="14" t="s">
        <v>16</v>
      </c>
      <c r="B23" s="15" t="s">
        <v>17</v>
      </c>
      <c r="C23" s="8">
        <f t="shared" si="0"/>
        <v>16397782.210000001</v>
      </c>
      <c r="D23" s="8">
        <f>10655759.89+250000-7202</f>
        <v>10898557.890000001</v>
      </c>
      <c r="E23" s="8">
        <v>5499224.3200000003</v>
      </c>
      <c r="F23" s="8">
        <v>5493202</v>
      </c>
    </row>
    <row r="24" spans="1:7" ht="21" customHeight="1" x14ac:dyDescent="0.25">
      <c r="A24" s="30" t="s">
        <v>18</v>
      </c>
      <c r="B24" s="31"/>
      <c r="C24" s="31"/>
      <c r="D24" s="31"/>
      <c r="E24" s="31"/>
      <c r="F24" s="32"/>
    </row>
    <row r="25" spans="1:7" x14ac:dyDescent="0.25">
      <c r="A25" s="6">
        <v>600000</v>
      </c>
      <c r="B25" s="7" t="s">
        <v>19</v>
      </c>
      <c r="C25" s="8">
        <f t="shared" ref="C25:C33" si="1">D25+E25</f>
        <v>16397782.210000001</v>
      </c>
      <c r="D25" s="9">
        <f>D26</f>
        <v>10898557.890000001</v>
      </c>
      <c r="E25" s="9">
        <f>E26</f>
        <v>5499224.3200000003</v>
      </c>
      <c r="F25" s="9">
        <f>F26</f>
        <v>5493202</v>
      </c>
    </row>
    <row r="26" spans="1:7" x14ac:dyDescent="0.25">
      <c r="A26" s="6">
        <v>602000</v>
      </c>
      <c r="B26" s="7" t="s">
        <v>20</v>
      </c>
      <c r="C26" s="8">
        <f t="shared" si="1"/>
        <v>16397782.210000001</v>
      </c>
      <c r="D26" s="9">
        <f>10655759.89+250000-7202</f>
        <v>10898557.890000001</v>
      </c>
      <c r="E26" s="9">
        <f>5492022.32+7202</f>
        <v>5499224.3200000003</v>
      </c>
      <c r="F26" s="9">
        <f>5486000+7202</f>
        <v>5493202</v>
      </c>
    </row>
    <row r="27" spans="1:7" x14ac:dyDescent="0.25">
      <c r="A27" s="10">
        <v>602100</v>
      </c>
      <c r="B27" s="11" t="s">
        <v>13</v>
      </c>
      <c r="C27" s="12">
        <f t="shared" si="1"/>
        <v>22254982.210000001</v>
      </c>
      <c r="D27" s="13">
        <f>20491757.89+250000+7202</f>
        <v>20748959.890000001</v>
      </c>
      <c r="E27" s="13">
        <v>1506022.32</v>
      </c>
      <c r="F27" s="13">
        <v>1500000</v>
      </c>
    </row>
    <row r="28" spans="1:7" x14ac:dyDescent="0.25">
      <c r="A28" s="10">
        <v>602200</v>
      </c>
      <c r="B28" s="11" t="s">
        <v>14</v>
      </c>
      <c r="C28" s="12">
        <f t="shared" si="1"/>
        <v>5857200</v>
      </c>
      <c r="D28" s="13">
        <f>5849998+7202</f>
        <v>5857200</v>
      </c>
      <c r="E28" s="13">
        <v>0</v>
      </c>
      <c r="F28" s="13">
        <v>0</v>
      </c>
    </row>
    <row r="29" spans="1:7" s="23" customFormat="1" ht="29.25" customHeight="1" x14ac:dyDescent="0.2">
      <c r="A29" s="18"/>
      <c r="B29" s="19" t="s">
        <v>28</v>
      </c>
      <c r="C29" s="20">
        <f t="shared" si="1"/>
        <v>16397782.210000001</v>
      </c>
      <c r="D29" s="21">
        <f>D27-D28</f>
        <v>14891759.890000001</v>
      </c>
      <c r="E29" s="21">
        <v>1506022.32</v>
      </c>
      <c r="F29" s="21">
        <v>1500000</v>
      </c>
    </row>
    <row r="30" spans="1:7" s="23" customFormat="1" ht="51" x14ac:dyDescent="0.2">
      <c r="A30" s="18"/>
      <c r="B30" s="19" t="s">
        <v>29</v>
      </c>
      <c r="C30" s="20">
        <f>D30+E30</f>
        <v>74795.89</v>
      </c>
      <c r="D30" s="21">
        <v>74795.89</v>
      </c>
      <c r="E30" s="21">
        <v>0</v>
      </c>
      <c r="F30" s="21">
        <v>0</v>
      </c>
    </row>
    <row r="31" spans="1:7" s="28" customFormat="1" ht="75" x14ac:dyDescent="0.25">
      <c r="A31" s="25"/>
      <c r="B31" s="26" t="s">
        <v>31</v>
      </c>
      <c r="C31" s="27">
        <f>D31+E31</f>
        <v>1500000</v>
      </c>
      <c r="D31" s="24">
        <v>0</v>
      </c>
      <c r="E31" s="24">
        <v>1500000</v>
      </c>
      <c r="F31" s="24">
        <v>1500000</v>
      </c>
    </row>
    <row r="32" spans="1:7" ht="45" x14ac:dyDescent="0.25">
      <c r="A32" s="10">
        <v>602400</v>
      </c>
      <c r="B32" s="11" t="s">
        <v>15</v>
      </c>
      <c r="C32" s="12">
        <f t="shared" si="1"/>
        <v>0</v>
      </c>
      <c r="D32" s="13">
        <f>-3986000-7202</f>
        <v>-3993202</v>
      </c>
      <c r="E32" s="13">
        <f>3986000+7202</f>
        <v>3993202</v>
      </c>
      <c r="F32" s="13">
        <f>3986000+7202</f>
        <v>3993202</v>
      </c>
    </row>
    <row r="33" spans="1:6" x14ac:dyDescent="0.25">
      <c r="A33" s="14" t="s">
        <v>16</v>
      </c>
      <c r="B33" s="15" t="s">
        <v>17</v>
      </c>
      <c r="C33" s="8">
        <f t="shared" si="1"/>
        <v>16397782.210000001</v>
      </c>
      <c r="D33" s="8">
        <f>10655759.89+250000-7202</f>
        <v>10898557.890000001</v>
      </c>
      <c r="E33" s="8">
        <v>5499224.3200000003</v>
      </c>
      <c r="F33" s="8">
        <v>5493202</v>
      </c>
    </row>
    <row r="36" spans="1:6" ht="27.75" customHeight="1" x14ac:dyDescent="0.25">
      <c r="B36" s="3" t="s">
        <v>21</v>
      </c>
      <c r="E36" s="3" t="s">
        <v>22</v>
      </c>
    </row>
  </sheetData>
  <mergeCells count="10">
    <mergeCell ref="A14:F14"/>
    <mergeCell ref="A24:F24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AsRock</cp:lastModifiedBy>
  <cp:lastPrinted>2023-12-15T08:27:08Z</cp:lastPrinted>
  <dcterms:created xsi:type="dcterms:W3CDTF">2023-10-04T11:21:05Z</dcterms:created>
  <dcterms:modified xsi:type="dcterms:W3CDTF">2023-12-15T08:27:10Z</dcterms:modified>
</cp:coreProperties>
</file>