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Rock\Desktop\Мої документи\Сесія\Сесія грудень 2023\рішення Про внес.змін до 2023р\"/>
    </mc:Choice>
  </mc:AlternateContent>
  <bookViews>
    <workbookView xWindow="0" yWindow="0" windowWidth="21570" windowHeight="102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H64" i="1"/>
  <c r="I64" i="1"/>
  <c r="F64" i="1"/>
  <c r="G60" i="1"/>
  <c r="H60" i="1"/>
  <c r="I60" i="1"/>
  <c r="F60" i="1"/>
  <c r="G61" i="1"/>
  <c r="H61" i="1"/>
  <c r="I61" i="1"/>
  <c r="F61" i="1"/>
  <c r="G50" i="1"/>
  <c r="H50" i="1"/>
  <c r="I50" i="1"/>
  <c r="F50" i="1"/>
  <c r="G51" i="1"/>
  <c r="H51" i="1"/>
  <c r="I51" i="1"/>
  <c r="F51" i="1"/>
  <c r="G32" i="1"/>
  <c r="H32" i="1"/>
  <c r="I32" i="1"/>
  <c r="F32" i="1"/>
  <c r="G33" i="1"/>
  <c r="H33" i="1"/>
  <c r="I33" i="1"/>
  <c r="F33" i="1"/>
  <c r="G15" i="1"/>
  <c r="H15" i="1"/>
  <c r="I15" i="1"/>
  <c r="F15" i="1"/>
  <c r="G16" i="1"/>
  <c r="H16" i="1"/>
  <c r="I16" i="1"/>
  <c r="F1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<sst xmlns="http://schemas.openxmlformats.org/spreadsheetml/2006/main" count="216" uniqueCount="178">
  <si>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</si>
  <si>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</si>
  <si>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</si>
  <si>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</si>
  <si>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</si>
  <si>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</si>
  <si>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</si>
  <si>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</si>
  <si>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</si>
  <si>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</si>
  <si>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</si>
  <si>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</si>
  <si>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</si>
  <si>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</si>
  <si>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</si>
  <si>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</si>
  <si>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</si>
  <si>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</si>
  <si>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</si>
  <si>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Костянтинівська сільська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</si>
  <si>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</si>
  <si>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</si>
  <si>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</si>
  <si>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</si>
  <si>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</si>
  <si>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</si>
  <si>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</si>
  <si>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</si>
  <si>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</si>
  <si>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</si>
  <si>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</si>
  <si>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</si>
  <si>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</si>
  <si>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</si>
  <si>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</si>
  <si>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</si>
  <si>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</si>
  <si>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</si>
  <si>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</si>
  <si>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</si>
  <si>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</si>
  <si>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</si>
  <si>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</si>
  <si>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</si>
  <si>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</si>
  <si>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</si>
  <si>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</si>
  <si>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</si>
  <si>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</si>
  <si>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</si>
  <si>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</si>
  <si>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</si>
  <si>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</si>
  <si>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</si>
  <si>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</si>
  <si>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</si>
  <si>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</si>
  <si>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</si>
  <si>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</si>
  <si>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</si>
  <si>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</si>
  <si>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</si>
  <si>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</si>
  <si>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0118240</t>
  </si>
  <si>
    <t>0380</t>
  </si>
  <si>
    <t>8240</t>
  </si>
  <si>
    <t>Заходи та роботи з територіальної оборони</t>
  </si>
  <si>
    <t>0118710</t>
  </si>
  <si>
    <t>8710</t>
  </si>
  <si>
    <t>Резервний фонд місцевого бюджету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</si>
  <si>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</si>
  <si>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</si>
  <si>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</si>
  <si>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</si>
  <si>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</si>
  <si>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</si>
  <si>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</si>
  <si>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</si>
  <si>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</si>
  <si>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</si>
  <si>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</si>
  <si>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</si>
  <si>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</si>
  <si>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</si>
  <si>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</si>
  <si>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</si>
  <si>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</si>
  <si>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</si>
  <si>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</si>
  <si>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</si>
  <si>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</si>
  <si>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</si>
  <si>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</si>
  <si>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</si>
  <si>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</si>
  <si>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</si>
  <si>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</si>
  <si>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</si>
  <si>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</si>
  <si>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</si>
  <si>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</si>
  <si>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</si>
  <si>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</si>
  <si>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</si>
  <si>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</si>
  <si>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</si>
  <si>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</si>
  <si>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</si>
  <si>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</si>
  <si>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</si>
  <si>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</si>
  <si>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</si>
  <si>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</si>
  <si>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</si>
  <si>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</si>
  <si>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</si>
  <si>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</si>
  <si>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</si>
  <si>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</si>
  <si>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</si>
  <si>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</si>
  <si>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</si>
  <si>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</si>
  <si>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</si>
  <si>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0615049</t>
  </si>
  <si>
    <t>0810</t>
  </si>
  <si>
    <t>5049</t>
  </si>
  <si>
    <t>Виконання окремих заходів з реалізації соціального проекту `Активні парки - локації здорової України`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</si>
  <si>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</si>
  <si>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</si>
  <si>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</si>
  <si>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</si>
  <si>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</si>
  <si>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</si>
  <si>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0800000</t>
  </si>
  <si>
    <t>Орган з питань праці та соціального захисту населення</t>
  </si>
  <si>
    <t>0810000</t>
  </si>
  <si>
    <t>0810160</t>
  </si>
  <si>
    <t>0813050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</si>
  <si>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</si>
  <si>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</si>
  <si>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</si>
  <si>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</si>
  <si>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</si>
  <si>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</si>
  <si>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</si>
  <si>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</si>
  <si>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</si>
  <si>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</si>
  <si>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</si>
  <si>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</si>
  <si>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</si>
  <si>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0813191</t>
  </si>
  <si>
    <t>3191</t>
  </si>
  <si>
    <t>Інші видатки на соціальний захист ветеранів війни та праці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</si>
  <si>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</si>
  <si>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</si>
  <si>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</si>
  <si>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</si>
  <si>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</si>
  <si>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</si>
  <si>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</si>
  <si>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3700000</t>
  </si>
  <si>
    <t>Орган з питань фінансів</t>
  </si>
  <si>
    <t>3710000</t>
  </si>
  <si>
    <t>Фінансовий відділ Костянтинівської с/р</t>
  </si>
  <si>
    <t>3710160</t>
  </si>
  <si>
    <t>3719770</t>
  </si>
  <si>
    <t>X</t>
  </si>
  <si>
    <t>УСЬОГО</t>
  </si>
  <si>
    <t>В.о. начальника фінансового відділу</t>
  </si>
  <si>
    <t>Інна МИЧКО</t>
  </si>
  <si>
    <t>1454700000</t>
  </si>
  <si>
    <t>(код бюджету)</t>
  </si>
  <si>
    <t>до рішення сесії Костянтинівської сільської ради</t>
  </si>
  <si>
    <t xml:space="preserve">"Про внесення змін до бюджету Костянтинівської </t>
  </si>
  <si>
    <t>сільської територіальної громади на 2023 рік"</t>
  </si>
  <si>
    <t>від 14.12.2023р.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</si>
</sst>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A52" workbookViewId="0">
      <selection activeCell="I64" sqref="I6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174</v>
      </c>
    </row>
    <row r="3" spans="1:16" x14ac:dyDescent="0.2">
      <c r="M3" t="s">
        <v>175</v>
      </c>
    </row>
    <row r="4" spans="1:16" x14ac:dyDescent="0.2">
      <c r="M4" t="s">
        <v>176</v>
      </c>
    </row>
    <row r="5" spans="1:16" x14ac:dyDescent="0.2">
      <c r="M5" t="s">
        <v>177</v>
      </c>
    </row>
    <row r="6" spans="1:16" x14ac:dyDescent="0.2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1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7" t="s">
        <v>172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">
      <c r="A9" s="26" t="s">
        <v>173</v>
      </c>
      <c r="P9" s="3" t="s">
        <v>3</v>
      </c>
    </row>
    <row r="10" spans="1:16" x14ac:dyDescent="0.2">
      <c r="A10" s="6" t="s">
        <v>4</v>
      </c>
      <c r="B10" s="6" t="s">
        <v>5</v>
      </c>
      <c r="C10" s="6" t="s">
        <v>6</v>
      </c>
      <c r="D10" s="7" t="s">
        <v>7</v>
      </c>
      <c r="E10" s="7" t="s">
        <v>8</v>
      </c>
      <c r="F10" s="7"/>
      <c r="G10" s="7"/>
      <c r="H10" s="7"/>
      <c r="I10" s="7"/>
      <c r="J10" s="7" t="s">
        <v>15</v>
      </c>
      <c r="K10" s="7"/>
      <c r="L10" s="7"/>
      <c r="M10" s="7"/>
      <c r="N10" s="7"/>
      <c r="O10" s="7"/>
      <c r="P10" s="8" t="s">
        <v>17</v>
      </c>
    </row>
    <row r="11" spans="1:16" x14ac:dyDescent="0.2">
      <c r="A11" s="7"/>
      <c r="B11" s="7"/>
      <c r="C11" s="7"/>
      <c r="D11" s="7"/>
      <c r="E11" s="8" t="s">
        <v>9</v>
      </c>
      <c r="F11" s="7" t="s">
        <v>10</v>
      </c>
      <c r="G11" s="7" t="s">
        <v>11</v>
      </c>
      <c r="H11" s="7"/>
      <c r="I11" s="7" t="s">
        <v>14</v>
      </c>
      <c r="J11" s="8" t="s">
        <v>9</v>
      </c>
      <c r="K11" s="7" t="s">
        <v>16</v>
      </c>
      <c r="L11" s="7" t="s">
        <v>10</v>
      </c>
      <c r="M11" s="7" t="s">
        <v>11</v>
      </c>
      <c r="N11" s="7"/>
      <c r="O11" s="7" t="s">
        <v>14</v>
      </c>
      <c r="P11" s="7"/>
    </row>
    <row r="12" spans="1:16" x14ac:dyDescent="0.2">
      <c r="A12" s="7"/>
      <c r="B12" s="7"/>
      <c r="C12" s="7"/>
      <c r="D12" s="7"/>
      <c r="E12" s="7"/>
      <c r="F12" s="7"/>
      <c r="G12" s="7" t="s">
        <v>12</v>
      </c>
      <c r="H12" s="7" t="s">
        <v>13</v>
      </c>
      <c r="I12" s="7"/>
      <c r="J12" s="7"/>
      <c r="K12" s="7"/>
      <c r="L12" s="7"/>
      <c r="M12" s="7" t="s">
        <v>12</v>
      </c>
      <c r="N12" s="7" t="s">
        <v>13</v>
      </c>
      <c r="O12" s="7"/>
      <c r="P12" s="7"/>
    </row>
    <row r="13" spans="1:16" ht="44.2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9">
        <v>1</v>
      </c>
      <c r="B14" s="9">
        <v>2</v>
      </c>
      <c r="C14" s="9">
        <v>3</v>
      </c>
      <c r="D14" s="9">
        <v>4</v>
      </c>
      <c r="E14" s="10">
        <v>5</v>
      </c>
      <c r="F14" s="9">
        <v>6</v>
      </c>
      <c r="G14" s="9">
        <v>7</v>
      </c>
      <c r="H14" s="9">
        <v>8</v>
      </c>
      <c r="I14" s="9">
        <v>9</v>
      </c>
      <c r="J14" s="10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0">
        <v>16</v>
      </c>
    </row>
    <row r="15" spans="1:16" ht="24.75" customHeight="1" x14ac:dyDescent="0.2">
      <c r="A15" s="11" t="s">
        <v>18</v>
      </c>
      <c r="B15" s="12"/>
      <c r="C15" s="13"/>
      <c r="D15" s="14" t="s">
        <v>19</v>
      </c>
      <c r="E15" s="15">
        <v>34944100</v>
      </c>
      <c r="F15" s="16">
        <f>F16</f>
        <v>34744100</v>
      </c>
      <c r="G15" s="16">
        <f t="shared" ref="G15:I15" si="0">G16</f>
        <v>13013340</v>
      </c>
      <c r="H15" s="16">
        <f t="shared" si="0"/>
        <v>2907000</v>
      </c>
      <c r="I15" s="16">
        <f t="shared" si="0"/>
        <v>0</v>
      </c>
      <c r="J15" s="15">
        <v>914677.32000000007</v>
      </c>
      <c r="K15" s="16">
        <v>250000</v>
      </c>
      <c r="L15" s="16">
        <v>664677.32000000007</v>
      </c>
      <c r="M15" s="16">
        <v>0</v>
      </c>
      <c r="N15" s="16">
        <v>0</v>
      </c>
      <c r="O15" s="16">
        <v>250000</v>
      </c>
      <c r="P15" s="15">
        <f>E15+J15</f>
        <v>35858777.32</v>
      </c>
    </row>
    <row r="16" spans="1:16" ht="76.5" x14ac:dyDescent="0.2">
      <c r="A16" s="11" t="s">
        <v>20</v>
      </c>
      <c r="B16" s="12"/>
      <c r="C16" s="13"/>
      <c r="D16" s="14" t="s">
        <v>21</v>
      </c>
      <c r="E16" s="15">
        <v>34944100</v>
      </c>
      <c r="F16" s="16">
        <f>F17+F18+F19+F20+F21+F22+F23+F24+F25+F26+F27+F28+F29+F30+F31</f>
        <v>34744100</v>
      </c>
      <c r="G16" s="16">
        <f t="shared" ref="G16:I16" si="1">G17+G18+G19+G20+G21+G22+G23+G24+G25+G26+G27+G28+G29+G30+G31</f>
        <v>13013340</v>
      </c>
      <c r="H16" s="16">
        <f t="shared" si="1"/>
        <v>2907000</v>
      </c>
      <c r="I16" s="16">
        <f t="shared" si="1"/>
        <v>0</v>
      </c>
      <c r="J16" s="15">
        <v>914677.32000000007</v>
      </c>
      <c r="K16" s="16">
        <v>250000</v>
      </c>
      <c r="L16" s="16">
        <v>664677.32000000007</v>
      </c>
      <c r="M16" s="16">
        <v>0</v>
      </c>
      <c r="N16" s="16">
        <v>0</v>
      </c>
      <c r="O16" s="16">
        <v>250000</v>
      </c>
      <c r="P16" s="15">
        <f>E16+J16</f>
        <v>35858777.32</v>
      </c>
    </row>
    <row r="17" spans="1:16" ht="63.75" x14ac:dyDescent="0.2">
      <c r="A17" s="17" t="s">
        <v>22</v>
      </c>
      <c r="B17" s="17" t="s">
        <v>24</v>
      </c>
      <c r="C17" s="18" t="s">
        <v>23</v>
      </c>
      <c r="D17" s="19" t="s">
        <v>25</v>
      </c>
      <c r="E17" s="20">
        <v>19729792</v>
      </c>
      <c r="F17" s="21">
        <v>19729792</v>
      </c>
      <c r="G17" s="21">
        <v>12302840</v>
      </c>
      <c r="H17" s="21">
        <v>2907000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19729792</v>
      </c>
    </row>
    <row r="18" spans="1:16" x14ac:dyDescent="0.2">
      <c r="A18" s="17" t="s">
        <v>26</v>
      </c>
      <c r="B18" s="17" t="s">
        <v>28</v>
      </c>
      <c r="C18" s="18" t="s">
        <v>27</v>
      </c>
      <c r="D18" s="19" t="s">
        <v>29</v>
      </c>
      <c r="E18" s="20">
        <v>149828</v>
      </c>
      <c r="F18" s="21">
        <v>149828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149828</v>
      </c>
    </row>
    <row r="19" spans="1:16" x14ac:dyDescent="0.2">
      <c r="A19" s="17" t="s">
        <v>30</v>
      </c>
      <c r="B19" s="17" t="s">
        <v>32</v>
      </c>
      <c r="C19" s="18" t="s">
        <v>31</v>
      </c>
      <c r="D19" s="19" t="s">
        <v>33</v>
      </c>
      <c r="E19" s="20">
        <v>47000</v>
      </c>
      <c r="F19" s="21">
        <v>47000</v>
      </c>
      <c r="G19" s="21">
        <v>38500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47000</v>
      </c>
    </row>
    <row r="20" spans="1:16" ht="25.5" x14ac:dyDescent="0.2">
      <c r="A20" s="17" t="s">
        <v>34</v>
      </c>
      <c r="B20" s="17" t="s">
        <v>36</v>
      </c>
      <c r="C20" s="18" t="s">
        <v>35</v>
      </c>
      <c r="D20" s="19" t="s">
        <v>37</v>
      </c>
      <c r="E20" s="20">
        <v>500000</v>
      </c>
      <c r="F20" s="21">
        <v>500000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500000</v>
      </c>
    </row>
    <row r="21" spans="1:16" ht="51" x14ac:dyDescent="0.2">
      <c r="A21" s="17" t="s">
        <v>38</v>
      </c>
      <c r="B21" s="17" t="s">
        <v>39</v>
      </c>
      <c r="C21" s="18" t="s">
        <v>35</v>
      </c>
      <c r="D21" s="19" t="s">
        <v>40</v>
      </c>
      <c r="E21" s="20">
        <v>1981240</v>
      </c>
      <c r="F21" s="21">
        <v>1981240</v>
      </c>
      <c r="G21" s="21">
        <v>0</v>
      </c>
      <c r="H21" s="21">
        <v>0</v>
      </c>
      <c r="I21" s="21">
        <v>0</v>
      </c>
      <c r="J21" s="20">
        <v>250000</v>
      </c>
      <c r="K21" s="21">
        <v>250000</v>
      </c>
      <c r="L21" s="21">
        <v>0</v>
      </c>
      <c r="M21" s="21">
        <v>0</v>
      </c>
      <c r="N21" s="21">
        <v>0</v>
      </c>
      <c r="O21" s="21">
        <v>250000</v>
      </c>
      <c r="P21" s="20">
        <f>E21+J21</f>
        <v>2231240</v>
      </c>
    </row>
    <row r="22" spans="1:16" x14ac:dyDescent="0.2">
      <c r="A22" s="17" t="s">
        <v>41</v>
      </c>
      <c r="B22" s="17" t="s">
        <v>42</v>
      </c>
      <c r="C22" s="18" t="s">
        <v>35</v>
      </c>
      <c r="D22" s="19" t="s">
        <v>43</v>
      </c>
      <c r="E22" s="20">
        <v>150000</v>
      </c>
      <c r="F22" s="21">
        <v>150000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150000</v>
      </c>
    </row>
    <row r="23" spans="1:16" x14ac:dyDescent="0.2">
      <c r="A23" s="17" t="s">
        <v>44</v>
      </c>
      <c r="B23" s="17" t="s">
        <v>46</v>
      </c>
      <c r="C23" s="18" t="s">
        <v>45</v>
      </c>
      <c r="D23" s="19" t="s">
        <v>47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0">
        <v>664677.32000000007</v>
      </c>
      <c r="K23" s="21">
        <v>0</v>
      </c>
      <c r="L23" s="21">
        <v>664677.32000000007</v>
      </c>
      <c r="M23" s="21">
        <v>0</v>
      </c>
      <c r="N23" s="21">
        <v>0</v>
      </c>
      <c r="O23" s="21">
        <v>0</v>
      </c>
      <c r="P23" s="20">
        <f>E23+J23</f>
        <v>664677.32000000007</v>
      </c>
    </row>
    <row r="24" spans="1:16" ht="38.25" x14ac:dyDescent="0.2">
      <c r="A24" s="17" t="s">
        <v>48</v>
      </c>
      <c r="B24" s="17" t="s">
        <v>50</v>
      </c>
      <c r="C24" s="18" t="s">
        <v>49</v>
      </c>
      <c r="D24" s="19" t="s">
        <v>51</v>
      </c>
      <c r="E24" s="20">
        <v>5300000</v>
      </c>
      <c r="F24" s="21">
        <v>5300000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5300000</v>
      </c>
    </row>
    <row r="25" spans="1:16" ht="25.5" x14ac:dyDescent="0.2">
      <c r="A25" s="17" t="s">
        <v>52</v>
      </c>
      <c r="B25" s="17" t="s">
        <v>54</v>
      </c>
      <c r="C25" s="18" t="s">
        <v>53</v>
      </c>
      <c r="D25" s="19" t="s">
        <v>55</v>
      </c>
      <c r="E25" s="20">
        <v>25400</v>
      </c>
      <c r="F25" s="21">
        <v>25400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25400</v>
      </c>
    </row>
    <row r="26" spans="1:16" ht="38.25" x14ac:dyDescent="0.2">
      <c r="A26" s="17" t="s">
        <v>56</v>
      </c>
      <c r="B26" s="17" t="s">
        <v>58</v>
      </c>
      <c r="C26" s="18" t="s">
        <v>57</v>
      </c>
      <c r="D26" s="19" t="s">
        <v>59</v>
      </c>
      <c r="E26" s="20">
        <v>200000</v>
      </c>
      <c r="F26" s="21">
        <v>200000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200000</v>
      </c>
    </row>
    <row r="27" spans="1:16" ht="25.5" x14ac:dyDescent="0.2">
      <c r="A27" s="17" t="s">
        <v>60</v>
      </c>
      <c r="B27" s="17" t="s">
        <v>61</v>
      </c>
      <c r="C27" s="18" t="s">
        <v>57</v>
      </c>
      <c r="D27" s="19" t="s">
        <v>62</v>
      </c>
      <c r="E27" s="20">
        <v>1530840</v>
      </c>
      <c r="F27" s="21">
        <v>1530840</v>
      </c>
      <c r="G27" s="21">
        <v>672000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1530840</v>
      </c>
    </row>
    <row r="28" spans="1:16" x14ac:dyDescent="0.2">
      <c r="A28" s="17" t="s">
        <v>63</v>
      </c>
      <c r="B28" s="17" t="s">
        <v>65</v>
      </c>
      <c r="C28" s="18" t="s">
        <v>64</v>
      </c>
      <c r="D28" s="19" t="s">
        <v>66</v>
      </c>
      <c r="E28" s="20">
        <v>200000</v>
      </c>
      <c r="F28" s="21">
        <v>200000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200000</v>
      </c>
    </row>
    <row r="29" spans="1:16" x14ac:dyDescent="0.2">
      <c r="A29" s="17" t="s">
        <v>67</v>
      </c>
      <c r="B29" s="17" t="s">
        <v>68</v>
      </c>
      <c r="C29" s="18" t="s">
        <v>27</v>
      </c>
      <c r="D29" s="19" t="s">
        <v>69</v>
      </c>
      <c r="E29" s="20">
        <v>200000</v>
      </c>
      <c r="F29" s="21">
        <v>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200000</v>
      </c>
    </row>
    <row r="30" spans="1:16" x14ac:dyDescent="0.2">
      <c r="A30" s="17" t="s">
        <v>70</v>
      </c>
      <c r="B30" s="17" t="s">
        <v>71</v>
      </c>
      <c r="C30" s="18" t="s">
        <v>28</v>
      </c>
      <c r="D30" s="19" t="s">
        <v>72</v>
      </c>
      <c r="E30" s="20">
        <v>160000</v>
      </c>
      <c r="F30" s="21">
        <v>160000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160000</v>
      </c>
    </row>
    <row r="31" spans="1:16" ht="38.25" x14ac:dyDescent="0.2">
      <c r="A31" s="17" t="s">
        <v>73</v>
      </c>
      <c r="B31" s="17" t="s">
        <v>74</v>
      </c>
      <c r="C31" s="18" t="s">
        <v>28</v>
      </c>
      <c r="D31" s="19" t="s">
        <v>75</v>
      </c>
      <c r="E31" s="20">
        <v>4770000</v>
      </c>
      <c r="F31" s="21">
        <v>4770000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4770000</v>
      </c>
    </row>
    <row r="32" spans="1:16" ht="21.75" customHeight="1" x14ac:dyDescent="0.2">
      <c r="A32" s="11" t="s">
        <v>76</v>
      </c>
      <c r="B32" s="12"/>
      <c r="C32" s="13"/>
      <c r="D32" s="14" t="s">
        <v>77</v>
      </c>
      <c r="E32" s="15">
        <v>76359487.890000001</v>
      </c>
      <c r="F32" s="16">
        <f>F33</f>
        <v>76359487.890000001</v>
      </c>
      <c r="G32" s="16">
        <f t="shared" ref="G32:I32" si="2">G33</f>
        <v>47186604</v>
      </c>
      <c r="H32" s="16">
        <f t="shared" si="2"/>
        <v>8958953</v>
      </c>
      <c r="I32" s="16">
        <f t="shared" si="2"/>
        <v>0</v>
      </c>
      <c r="J32" s="15">
        <v>6391022</v>
      </c>
      <c r="K32" s="16">
        <v>5256500</v>
      </c>
      <c r="L32" s="16">
        <v>1134522</v>
      </c>
      <c r="M32" s="16">
        <v>0</v>
      </c>
      <c r="N32" s="16">
        <v>0</v>
      </c>
      <c r="O32" s="16">
        <v>5256500</v>
      </c>
      <c r="P32" s="15">
        <f>E32+J32</f>
        <v>82750509.890000001</v>
      </c>
    </row>
    <row r="33" spans="1:16" ht="23.25" customHeight="1" x14ac:dyDescent="0.2">
      <c r="A33" s="11" t="s">
        <v>78</v>
      </c>
      <c r="B33" s="12"/>
      <c r="C33" s="13"/>
      <c r="D33" s="14" t="s">
        <v>77</v>
      </c>
      <c r="E33" s="15">
        <v>76359487.890000001</v>
      </c>
      <c r="F33" s="16">
        <f>F34+F35+F36+F37+F38+F39+F40+F41+F42+F43+F44+F45+F46+F47+F48+F49</f>
        <v>76359487.890000001</v>
      </c>
      <c r="G33" s="16">
        <f t="shared" ref="G33:I33" si="3">G34+G35+G36+G37+G38+G39+G40+G41+G42+G43+G44+G45+G46+G47+G48+G49</f>
        <v>47186604</v>
      </c>
      <c r="H33" s="16">
        <f t="shared" si="3"/>
        <v>8958953</v>
      </c>
      <c r="I33" s="16">
        <f t="shared" si="3"/>
        <v>0</v>
      </c>
      <c r="J33" s="15">
        <v>6391022</v>
      </c>
      <c r="K33" s="16">
        <v>5256500</v>
      </c>
      <c r="L33" s="16">
        <v>1134522</v>
      </c>
      <c r="M33" s="16">
        <v>0</v>
      </c>
      <c r="N33" s="16">
        <v>0</v>
      </c>
      <c r="O33" s="16">
        <v>5256500</v>
      </c>
      <c r="P33" s="15">
        <f>E33+J33</f>
        <v>82750509.890000001</v>
      </c>
    </row>
    <row r="34" spans="1:16" ht="38.25" x14ac:dyDescent="0.2">
      <c r="A34" s="17" t="s">
        <v>79</v>
      </c>
      <c r="B34" s="17" t="s">
        <v>80</v>
      </c>
      <c r="C34" s="18" t="s">
        <v>23</v>
      </c>
      <c r="D34" s="19" t="s">
        <v>81</v>
      </c>
      <c r="E34" s="20">
        <v>1045084</v>
      </c>
      <c r="F34" s="21">
        <v>1045084</v>
      </c>
      <c r="G34" s="21">
        <v>799200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1045084</v>
      </c>
    </row>
    <row r="35" spans="1:16" ht="26.25" customHeight="1" x14ac:dyDescent="0.2">
      <c r="A35" s="17" t="s">
        <v>82</v>
      </c>
      <c r="B35" s="17" t="s">
        <v>84</v>
      </c>
      <c r="C35" s="18" t="s">
        <v>83</v>
      </c>
      <c r="D35" s="19" t="s">
        <v>85</v>
      </c>
      <c r="E35" s="20">
        <v>16641934</v>
      </c>
      <c r="F35" s="21">
        <v>16641934</v>
      </c>
      <c r="G35" s="21">
        <v>9635900</v>
      </c>
      <c r="H35" s="21">
        <v>2473450</v>
      </c>
      <c r="I35" s="21">
        <v>0</v>
      </c>
      <c r="J35" s="20">
        <v>1836000</v>
      </c>
      <c r="K35" s="21">
        <v>1336000</v>
      </c>
      <c r="L35" s="21">
        <v>500000</v>
      </c>
      <c r="M35" s="21">
        <v>0</v>
      </c>
      <c r="N35" s="21">
        <v>0</v>
      </c>
      <c r="O35" s="21">
        <v>1336000</v>
      </c>
      <c r="P35" s="20">
        <f>E35+J35</f>
        <v>18477934</v>
      </c>
    </row>
    <row r="36" spans="1:16" ht="38.25" x14ac:dyDescent="0.2">
      <c r="A36" s="17" t="s">
        <v>86</v>
      </c>
      <c r="B36" s="17" t="s">
        <v>88</v>
      </c>
      <c r="C36" s="18" t="s">
        <v>87</v>
      </c>
      <c r="D36" s="19" t="s">
        <v>89</v>
      </c>
      <c r="E36" s="20">
        <v>23704926</v>
      </c>
      <c r="F36" s="21">
        <v>23704926</v>
      </c>
      <c r="G36" s="21">
        <v>8594185</v>
      </c>
      <c r="H36" s="21">
        <v>6330433</v>
      </c>
      <c r="I36" s="21">
        <v>0</v>
      </c>
      <c r="J36" s="20">
        <v>2950000</v>
      </c>
      <c r="K36" s="21">
        <v>2400000</v>
      </c>
      <c r="L36" s="21">
        <v>550000</v>
      </c>
      <c r="M36" s="21">
        <v>0</v>
      </c>
      <c r="N36" s="21">
        <v>0</v>
      </c>
      <c r="O36" s="21">
        <v>2400000</v>
      </c>
      <c r="P36" s="20">
        <f>E36+J36</f>
        <v>26654926</v>
      </c>
    </row>
    <row r="37" spans="1:16" ht="38.25" x14ac:dyDescent="0.2">
      <c r="A37" s="17" t="s">
        <v>90</v>
      </c>
      <c r="B37" s="17" t="s">
        <v>91</v>
      </c>
      <c r="C37" s="18" t="s">
        <v>87</v>
      </c>
      <c r="D37" s="19" t="s">
        <v>92</v>
      </c>
      <c r="E37" s="20">
        <v>29666700</v>
      </c>
      <c r="F37" s="21">
        <v>29666700</v>
      </c>
      <c r="G37" s="21">
        <v>24316970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29666700</v>
      </c>
    </row>
    <row r="38" spans="1:16" ht="25.5" x14ac:dyDescent="0.2">
      <c r="A38" s="17" t="s">
        <v>93</v>
      </c>
      <c r="B38" s="17" t="s">
        <v>95</v>
      </c>
      <c r="C38" s="18" t="s">
        <v>94</v>
      </c>
      <c r="D38" s="19" t="s">
        <v>96</v>
      </c>
      <c r="E38" s="20">
        <v>2314420</v>
      </c>
      <c r="F38" s="21">
        <v>2314420</v>
      </c>
      <c r="G38" s="21">
        <v>1787400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2314420</v>
      </c>
    </row>
    <row r="39" spans="1:16" ht="23.25" customHeight="1" x14ac:dyDescent="0.2">
      <c r="A39" s="17" t="s">
        <v>97</v>
      </c>
      <c r="B39" s="17" t="s">
        <v>98</v>
      </c>
      <c r="C39" s="18" t="s">
        <v>94</v>
      </c>
      <c r="D39" s="19" t="s">
        <v>99</v>
      </c>
      <c r="E39" s="20">
        <v>7240</v>
      </c>
      <c r="F39" s="21">
        <v>7240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7240</v>
      </c>
    </row>
    <row r="40" spans="1:16" ht="51" x14ac:dyDescent="0.2">
      <c r="A40" s="17" t="s">
        <v>100</v>
      </c>
      <c r="B40" s="17" t="s">
        <v>101</v>
      </c>
      <c r="C40" s="18" t="s">
        <v>94</v>
      </c>
      <c r="D40" s="19" t="s">
        <v>102</v>
      </c>
      <c r="E40" s="20">
        <v>27300</v>
      </c>
      <c r="F40" s="21">
        <v>27300</v>
      </c>
      <c r="G40" s="21">
        <v>16560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27300</v>
      </c>
    </row>
    <row r="41" spans="1:16" ht="63.75" x14ac:dyDescent="0.2">
      <c r="A41" s="17" t="s">
        <v>103</v>
      </c>
      <c r="B41" s="17" t="s">
        <v>104</v>
      </c>
      <c r="C41" s="18" t="s">
        <v>94</v>
      </c>
      <c r="D41" s="19" t="s">
        <v>105</v>
      </c>
      <c r="E41" s="20">
        <v>74795.89</v>
      </c>
      <c r="F41" s="21">
        <v>74795.89</v>
      </c>
      <c r="G41" s="21">
        <v>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74795.89</v>
      </c>
    </row>
    <row r="42" spans="1:16" ht="51" x14ac:dyDescent="0.2">
      <c r="A42" s="17" t="s">
        <v>106</v>
      </c>
      <c r="B42" s="17" t="s">
        <v>107</v>
      </c>
      <c r="C42" s="18" t="s">
        <v>94</v>
      </c>
      <c r="D42" s="19" t="s">
        <v>108</v>
      </c>
      <c r="E42" s="20">
        <v>0</v>
      </c>
      <c r="F42" s="21">
        <v>0</v>
      </c>
      <c r="G42" s="21">
        <v>0</v>
      </c>
      <c r="H42" s="21">
        <v>0</v>
      </c>
      <c r="I42" s="21">
        <v>0</v>
      </c>
      <c r="J42" s="20">
        <v>7202</v>
      </c>
      <c r="K42" s="21">
        <v>7202</v>
      </c>
      <c r="L42" s="21">
        <v>0</v>
      </c>
      <c r="M42" s="21">
        <v>0</v>
      </c>
      <c r="N42" s="21">
        <v>0</v>
      </c>
      <c r="O42" s="21">
        <v>7202</v>
      </c>
      <c r="P42" s="20">
        <f>E42+J42</f>
        <v>7202</v>
      </c>
    </row>
    <row r="43" spans="1:16" ht="51" x14ac:dyDescent="0.2">
      <c r="A43" s="17" t="s">
        <v>109</v>
      </c>
      <c r="B43" s="17" t="s">
        <v>110</v>
      </c>
      <c r="C43" s="18" t="s">
        <v>94</v>
      </c>
      <c r="D43" s="19" t="s">
        <v>111</v>
      </c>
      <c r="E43" s="20">
        <v>0</v>
      </c>
      <c r="F43" s="21">
        <v>0</v>
      </c>
      <c r="G43" s="21">
        <v>0</v>
      </c>
      <c r="H43" s="21">
        <v>0</v>
      </c>
      <c r="I43" s="21">
        <v>0</v>
      </c>
      <c r="J43" s="20">
        <v>64820</v>
      </c>
      <c r="K43" s="21">
        <v>13298</v>
      </c>
      <c r="L43" s="21">
        <v>51522</v>
      </c>
      <c r="M43" s="21">
        <v>0</v>
      </c>
      <c r="N43" s="21">
        <v>0</v>
      </c>
      <c r="O43" s="21">
        <v>13298</v>
      </c>
      <c r="P43" s="20">
        <f>E43+J43</f>
        <v>64820</v>
      </c>
    </row>
    <row r="44" spans="1:16" ht="23.25" customHeight="1" x14ac:dyDescent="0.2">
      <c r="A44" s="17" t="s">
        <v>112</v>
      </c>
      <c r="B44" s="17" t="s">
        <v>114</v>
      </c>
      <c r="C44" s="18" t="s">
        <v>113</v>
      </c>
      <c r="D44" s="19" t="s">
        <v>115</v>
      </c>
      <c r="E44" s="20">
        <v>747414</v>
      </c>
      <c r="F44" s="21">
        <v>747414</v>
      </c>
      <c r="G44" s="21">
        <v>562914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747414</v>
      </c>
    </row>
    <row r="45" spans="1:16" ht="38.25" x14ac:dyDescent="0.2">
      <c r="A45" s="17" t="s">
        <v>116</v>
      </c>
      <c r="B45" s="17" t="s">
        <v>118</v>
      </c>
      <c r="C45" s="18" t="s">
        <v>117</v>
      </c>
      <c r="D45" s="19" t="s">
        <v>119</v>
      </c>
      <c r="E45" s="20">
        <v>1991009</v>
      </c>
      <c r="F45" s="21">
        <v>1991009</v>
      </c>
      <c r="G45" s="21">
        <v>1417195</v>
      </c>
      <c r="H45" s="21">
        <v>155070</v>
      </c>
      <c r="I45" s="21">
        <v>0</v>
      </c>
      <c r="J45" s="20">
        <v>33000</v>
      </c>
      <c r="K45" s="21">
        <v>0</v>
      </c>
      <c r="L45" s="21">
        <v>33000</v>
      </c>
      <c r="M45" s="21">
        <v>0</v>
      </c>
      <c r="N45" s="21">
        <v>0</v>
      </c>
      <c r="O45" s="21">
        <v>0</v>
      </c>
      <c r="P45" s="20">
        <f>E45+J45</f>
        <v>2024009</v>
      </c>
    </row>
    <row r="46" spans="1:16" ht="19.5" customHeight="1" x14ac:dyDescent="0.2">
      <c r="A46" s="17" t="s">
        <v>120</v>
      </c>
      <c r="B46" s="17" t="s">
        <v>122</v>
      </c>
      <c r="C46" s="18" t="s">
        <v>121</v>
      </c>
      <c r="D46" s="19" t="s">
        <v>123</v>
      </c>
      <c r="E46" s="20">
        <v>40000</v>
      </c>
      <c r="F46" s="21">
        <v>40000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40000</v>
      </c>
    </row>
    <row r="47" spans="1:16" ht="38.25" x14ac:dyDescent="0.2">
      <c r="A47" s="17" t="s">
        <v>124</v>
      </c>
      <c r="B47" s="17" t="s">
        <v>126</v>
      </c>
      <c r="C47" s="18" t="s">
        <v>125</v>
      </c>
      <c r="D47" s="19" t="s">
        <v>127</v>
      </c>
      <c r="E47" s="20">
        <v>68665</v>
      </c>
      <c r="F47" s="21">
        <v>68665</v>
      </c>
      <c r="G47" s="21">
        <v>56280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68665</v>
      </c>
    </row>
    <row r="48" spans="1:16" ht="51" x14ac:dyDescent="0.2">
      <c r="A48" s="17" t="s">
        <v>128</v>
      </c>
      <c r="B48" s="17" t="s">
        <v>129</v>
      </c>
      <c r="C48" s="18" t="s">
        <v>125</v>
      </c>
      <c r="D48" s="19" t="s">
        <v>130</v>
      </c>
      <c r="E48" s="20">
        <v>30000</v>
      </c>
      <c r="F48" s="21">
        <v>30000</v>
      </c>
      <c r="G48" s="21">
        <v>0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30000</v>
      </c>
    </row>
    <row r="49" spans="1:16" ht="38.25" x14ac:dyDescent="0.2">
      <c r="A49" s="17" t="s">
        <v>131</v>
      </c>
      <c r="B49" s="17" t="s">
        <v>132</v>
      </c>
      <c r="C49" s="18" t="s">
        <v>53</v>
      </c>
      <c r="D49" s="19" t="s">
        <v>133</v>
      </c>
      <c r="E49" s="20">
        <v>0</v>
      </c>
      <c r="F49" s="21">
        <v>0</v>
      </c>
      <c r="G49" s="21">
        <v>0</v>
      </c>
      <c r="H49" s="21">
        <v>0</v>
      </c>
      <c r="I49" s="21">
        <v>0</v>
      </c>
      <c r="J49" s="20">
        <v>1500000</v>
      </c>
      <c r="K49" s="21">
        <v>1500000</v>
      </c>
      <c r="L49" s="21">
        <v>0</v>
      </c>
      <c r="M49" s="21">
        <v>0</v>
      </c>
      <c r="N49" s="21">
        <v>0</v>
      </c>
      <c r="O49" s="21">
        <v>1500000</v>
      </c>
      <c r="P49" s="20">
        <f>E49+J49</f>
        <v>1500000</v>
      </c>
    </row>
    <row r="50" spans="1:16" ht="25.5" x14ac:dyDescent="0.2">
      <c r="A50" s="11" t="s">
        <v>134</v>
      </c>
      <c r="B50" s="12"/>
      <c r="C50" s="13"/>
      <c r="D50" s="14" t="s">
        <v>135</v>
      </c>
      <c r="E50" s="15">
        <v>3132772</v>
      </c>
      <c r="F50" s="16">
        <f>F51</f>
        <v>3132772</v>
      </c>
      <c r="G50" s="16">
        <f t="shared" ref="G50:I50" si="4">G51</f>
        <v>1936937</v>
      </c>
      <c r="H50" s="16">
        <f t="shared" si="4"/>
        <v>0</v>
      </c>
      <c r="I50" s="16">
        <f t="shared" si="4"/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>E50+J50</f>
        <v>3132772</v>
      </c>
    </row>
    <row r="51" spans="1:16" ht="25.5" x14ac:dyDescent="0.2">
      <c r="A51" s="11" t="s">
        <v>136</v>
      </c>
      <c r="B51" s="12"/>
      <c r="C51" s="13"/>
      <c r="D51" s="14" t="s">
        <v>135</v>
      </c>
      <c r="E51" s="15">
        <v>3132772</v>
      </c>
      <c r="F51" s="16">
        <f>F52+F53+F54+F55+F56+F57+F58+F59</f>
        <v>3132772</v>
      </c>
      <c r="G51" s="16">
        <f t="shared" ref="G51:I51" si="5">G52+G53+G54+G55+G56+G57+G58+G59</f>
        <v>1936937</v>
      </c>
      <c r="H51" s="16">
        <f t="shared" si="5"/>
        <v>0</v>
      </c>
      <c r="I51" s="16">
        <f t="shared" si="5"/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>E51+J51</f>
        <v>3132772</v>
      </c>
    </row>
    <row r="52" spans="1:16" ht="38.25" x14ac:dyDescent="0.2">
      <c r="A52" s="17" t="s">
        <v>137</v>
      </c>
      <c r="B52" s="17" t="s">
        <v>80</v>
      </c>
      <c r="C52" s="18" t="s">
        <v>23</v>
      </c>
      <c r="D52" s="19" t="s">
        <v>81</v>
      </c>
      <c r="E52" s="20">
        <v>986847</v>
      </c>
      <c r="F52" s="21">
        <v>986847</v>
      </c>
      <c r="G52" s="21">
        <v>767907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986847</v>
      </c>
    </row>
    <row r="53" spans="1:16" ht="38.25" x14ac:dyDescent="0.2">
      <c r="A53" s="17" t="s">
        <v>138</v>
      </c>
      <c r="B53" s="17" t="s">
        <v>140</v>
      </c>
      <c r="C53" s="18" t="s">
        <v>139</v>
      </c>
      <c r="D53" s="19" t="s">
        <v>141</v>
      </c>
      <c r="E53" s="20">
        <v>32000</v>
      </c>
      <c r="F53" s="21">
        <v>32000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32000</v>
      </c>
    </row>
    <row r="54" spans="1:16" ht="25.5" x14ac:dyDescent="0.2">
      <c r="A54" s="17" t="s">
        <v>142</v>
      </c>
      <c r="B54" s="17" t="s">
        <v>144</v>
      </c>
      <c r="C54" s="18" t="s">
        <v>143</v>
      </c>
      <c r="D54" s="19" t="s">
        <v>145</v>
      </c>
      <c r="E54" s="20">
        <v>4186</v>
      </c>
      <c r="F54" s="21">
        <v>4186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4186</v>
      </c>
    </row>
    <row r="55" spans="1:16" ht="76.5" x14ac:dyDescent="0.2">
      <c r="A55" s="17" t="s">
        <v>146</v>
      </c>
      <c r="B55" s="17" t="s">
        <v>147</v>
      </c>
      <c r="C55" s="18" t="s">
        <v>84</v>
      </c>
      <c r="D55" s="19" t="s">
        <v>148</v>
      </c>
      <c r="E55" s="20">
        <v>230000</v>
      </c>
      <c r="F55" s="21">
        <v>230000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230000</v>
      </c>
    </row>
    <row r="56" spans="1:16" ht="51" x14ac:dyDescent="0.2">
      <c r="A56" s="17" t="s">
        <v>149</v>
      </c>
      <c r="B56" s="17" t="s">
        <v>150</v>
      </c>
      <c r="C56" s="18" t="s">
        <v>84</v>
      </c>
      <c r="D56" s="19" t="s">
        <v>151</v>
      </c>
      <c r="E56" s="20">
        <v>5610</v>
      </c>
      <c r="F56" s="21">
        <v>5610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5610</v>
      </c>
    </row>
    <row r="57" spans="1:16" ht="25.5" x14ac:dyDescent="0.2">
      <c r="A57" s="17" t="s">
        <v>152</v>
      </c>
      <c r="B57" s="17" t="s">
        <v>153</v>
      </c>
      <c r="C57" s="18" t="s">
        <v>143</v>
      </c>
      <c r="D57" s="19" t="s">
        <v>154</v>
      </c>
      <c r="E57" s="20">
        <v>69036</v>
      </c>
      <c r="F57" s="21">
        <v>69036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69036</v>
      </c>
    </row>
    <row r="58" spans="1:16" ht="38.25" x14ac:dyDescent="0.2">
      <c r="A58" s="17" t="s">
        <v>155</v>
      </c>
      <c r="B58" s="17" t="s">
        <v>157</v>
      </c>
      <c r="C58" s="18" t="s">
        <v>156</v>
      </c>
      <c r="D58" s="19" t="s">
        <v>158</v>
      </c>
      <c r="E58" s="20">
        <v>1511057</v>
      </c>
      <c r="F58" s="21">
        <v>1511057</v>
      </c>
      <c r="G58" s="21">
        <v>1169030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1511057</v>
      </c>
    </row>
    <row r="59" spans="1:16" ht="25.5" x14ac:dyDescent="0.2">
      <c r="A59" s="17" t="s">
        <v>159</v>
      </c>
      <c r="B59" s="17" t="s">
        <v>160</v>
      </c>
      <c r="C59" s="18" t="s">
        <v>156</v>
      </c>
      <c r="D59" s="19" t="s">
        <v>161</v>
      </c>
      <c r="E59" s="20">
        <v>294036</v>
      </c>
      <c r="F59" s="21">
        <v>294036</v>
      </c>
      <c r="G59" s="21">
        <v>0</v>
      </c>
      <c r="H59" s="21">
        <v>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294036</v>
      </c>
    </row>
    <row r="60" spans="1:16" ht="18" customHeight="1" x14ac:dyDescent="0.2">
      <c r="A60" s="11" t="s">
        <v>162</v>
      </c>
      <c r="B60" s="12"/>
      <c r="C60" s="13"/>
      <c r="D60" s="14" t="s">
        <v>163</v>
      </c>
      <c r="E60" s="15">
        <v>3386947</v>
      </c>
      <c r="F60" s="16">
        <f>F61</f>
        <v>3346947</v>
      </c>
      <c r="G60" s="16">
        <f t="shared" ref="G60:I60" si="6">G61</f>
        <v>1362102</v>
      </c>
      <c r="H60" s="16">
        <f t="shared" si="6"/>
        <v>90000</v>
      </c>
      <c r="I60" s="16">
        <f t="shared" si="6"/>
        <v>40000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>E60+J60</f>
        <v>3386947</v>
      </c>
    </row>
    <row r="61" spans="1:16" ht="18.75" customHeight="1" x14ac:dyDescent="0.2">
      <c r="A61" s="11" t="s">
        <v>164</v>
      </c>
      <c r="B61" s="12"/>
      <c r="C61" s="13"/>
      <c r="D61" s="14" t="s">
        <v>165</v>
      </c>
      <c r="E61" s="15">
        <v>3386947</v>
      </c>
      <c r="F61" s="16">
        <f>F62+F63</f>
        <v>3346947</v>
      </c>
      <c r="G61" s="16">
        <f t="shared" ref="G61:I61" si="7">G62+G63</f>
        <v>1362102</v>
      </c>
      <c r="H61" s="16">
        <f t="shared" si="7"/>
        <v>90000</v>
      </c>
      <c r="I61" s="16">
        <f t="shared" si="7"/>
        <v>40000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>E61+J61</f>
        <v>3386947</v>
      </c>
    </row>
    <row r="62" spans="1:16" ht="38.25" x14ac:dyDescent="0.2">
      <c r="A62" s="17" t="s">
        <v>166</v>
      </c>
      <c r="B62" s="17" t="s">
        <v>80</v>
      </c>
      <c r="C62" s="18" t="s">
        <v>23</v>
      </c>
      <c r="D62" s="19" t="s">
        <v>81</v>
      </c>
      <c r="E62" s="20">
        <v>1827342</v>
      </c>
      <c r="F62" s="21">
        <v>1827342</v>
      </c>
      <c r="G62" s="21">
        <v>1362102</v>
      </c>
      <c r="H62" s="21">
        <v>90000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1827342</v>
      </c>
    </row>
    <row r="63" spans="1:16" ht="18.75" customHeight="1" x14ac:dyDescent="0.2">
      <c r="A63" s="17" t="s">
        <v>167</v>
      </c>
      <c r="B63" s="17" t="s">
        <v>71</v>
      </c>
      <c r="C63" s="18" t="s">
        <v>28</v>
      </c>
      <c r="D63" s="19" t="s">
        <v>72</v>
      </c>
      <c r="E63" s="20">
        <v>1559605</v>
      </c>
      <c r="F63" s="21">
        <v>1519605</v>
      </c>
      <c r="G63" s="21">
        <v>0</v>
      </c>
      <c r="H63" s="21">
        <v>0</v>
      </c>
      <c r="I63" s="21">
        <v>40000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1559605</v>
      </c>
    </row>
    <row r="64" spans="1:16" ht="19.5" customHeight="1" x14ac:dyDescent="0.2">
      <c r="A64" s="22" t="s">
        <v>168</v>
      </c>
      <c r="B64" s="23" t="s">
        <v>168</v>
      </c>
      <c r="C64" s="24" t="s">
        <v>168</v>
      </c>
      <c r="D64" s="25" t="s">
        <v>169</v>
      </c>
      <c r="E64" s="15">
        <v>117823306.89</v>
      </c>
      <c r="F64" s="15">
        <f>F60+F50+F32+F15</f>
        <v>117583306.89</v>
      </c>
      <c r="G64" s="15">
        <f t="shared" ref="G64:I64" si="8">G60+G50+G32+G15</f>
        <v>63498983</v>
      </c>
      <c r="H64" s="15">
        <f t="shared" si="8"/>
        <v>11955953</v>
      </c>
      <c r="I64" s="15">
        <f t="shared" si="8"/>
        <v>40000</v>
      </c>
      <c r="J64" s="15">
        <v>7305699.3200000003</v>
      </c>
      <c r="K64" s="15">
        <v>5506500</v>
      </c>
      <c r="L64" s="15">
        <v>1799199.32</v>
      </c>
      <c r="M64" s="15">
        <v>0</v>
      </c>
      <c r="N64" s="15">
        <v>0</v>
      </c>
      <c r="O64" s="15">
        <v>5506500</v>
      </c>
      <c r="P64" s="15">
        <f>E64+J64</f>
        <v>125129006.21000001</v>
      </c>
    </row>
    <row r="67" spans="2:9" ht="21.75" customHeight="1" x14ac:dyDescent="0.2">
      <c r="B67" s="5" t="s">
        <v>170</v>
      </c>
      <c r="I67" s="5" t="s">
        <v>171</v>
      </c>
    </row>
  </sheetData>
  <mergeCells count="22"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cp:lastPrinted>2023-12-15T07:54:33Z</cp:lastPrinted>
  <dcterms:created xsi:type="dcterms:W3CDTF">2023-12-15T07:49:35Z</dcterms:created>
  <dcterms:modified xsi:type="dcterms:W3CDTF">2023-12-15T07:57:06Z</dcterms:modified>
</cp:coreProperties>
</file>