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sRock\Desktop\Мої документи\Сесія\Сесія грудень 2023\рішення Про внес.змін до 2023р\"/>
    </mc:Choice>
  </mc:AlternateContent>
  <bookViews>
    <workbookView xWindow="240" yWindow="-75" windowWidth="2040" windowHeight="1080"/>
  </bookViews>
  <sheets>
    <sheet name="Лист1" sheetId="1" r:id="rId1"/>
  </sheets>
  <calcPr calcId="162913"/>
</workbook>
</file>

<file path=xl/calcChain.xml><?xml version="1.0" encoding="utf-8"?>
<calcChain xmlns="http://schemas.openxmlformats.org/spreadsheetml/2006/main">
  <c r="D45" i="1" l="1"/>
  <c r="D60" i="1" l="1"/>
  <c r="D63" i="1" l="1"/>
  <c r="D65" i="1"/>
  <c r="D54" i="1" l="1"/>
  <c r="D51" i="1"/>
  <c r="D64" i="1" l="1"/>
  <c r="D62" i="1" l="1"/>
  <c r="D61" i="1" s="1"/>
  <c r="D32" i="1"/>
  <c r="D16" i="1"/>
  <c r="D25" i="1"/>
  <c r="D24" i="1" s="1"/>
  <c r="D79" i="1" l="1"/>
  <c r="D78" i="1" s="1"/>
  <c r="D22" i="1"/>
  <c r="D20" i="1"/>
  <c r="D18" i="1"/>
  <c r="D14" i="1"/>
  <c r="D44" i="1" l="1"/>
  <c r="D43" i="1" s="1"/>
</calcChain>
</file>

<file path=xl/sharedStrings.xml><?xml version="1.0" encoding="utf-8"?>
<sst xmlns="http://schemas.openxmlformats.org/spreadsheetml/2006/main" count="112" uniqueCount="73">
  <si>
    <t>Додаток 5</t>
  </si>
  <si>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</si>
  <si>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</si>
  <si>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</si>
  <si>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</si>
  <si>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</si>
  <si>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</si>
  <si>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</si>
  <si>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</si>
  <si>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</si>
  <si>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</si>
  <si>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41033900</t>
  </si>
  <si>
    <t>Освітня субвенція з державного бюджету місцевим бюджетам </t>
  </si>
  <si>
    <t>41053900</t>
  </si>
  <si>
    <t>Інші субвенції з місцевого бюджету</t>
  </si>
  <si>
    <t>Обласний бюджет Миколаївської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</si>
  <si>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</si>
  <si>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</si>
  <si>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</si>
  <si>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</si>
  <si>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</si>
  <si>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</si>
  <si>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</si>
  <si>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</si>
  <si>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</si>
  <si>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</si>
  <si>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3719770</t>
  </si>
  <si>
    <t>9770</t>
  </si>
  <si>
    <t>ІІ. Трансферти із спеціального фонду бюджету</t>
  </si>
  <si>
    <t>Бюджет Новоодеської міської територіальної громади:</t>
  </si>
  <si>
    <t>на відшкодування аптечними закладам вартості лікарських засобів пільговій категорії населення згідно рецептів, що виписуються комунальним некомерційним підприємством „Новоодеська багатопрофільна лікарня”</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</si>
  <si>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</si>
  <si>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</si>
  <si>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</si>
  <si>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на оплату комунальних послуг та енергоносіїв комунальному некомерційному підприємству „Новоодеська багатопрофільна лікарня”</t>
  </si>
  <si>
    <t>Субвенція з місцевого бюджету державному бюджету на виконання програм соціально-економічного розвитку регіонів</t>
  </si>
  <si>
    <t xml:space="preserve">"Про внесення змін до бюджету Костянтинівської </t>
  </si>
  <si>
    <t xml:space="preserve">на  відшкодування аптечним закладам вартості лікарських засобів пільговій категорії населення, що виписуються комунальним некомерційним підприємством „Новоодеський  центр первинної медико-санітарної допомоги” </t>
  </si>
  <si>
    <t xml:space="preserve">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 </t>
  </si>
  <si>
    <t>Міжбюджетні трансферти на 2023 рік</t>
  </si>
  <si>
    <t>1454700000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</si>
  <si>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</si>
  <si>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</si>
  <si>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обласного бюджету місцевим бюджетам на окремі заходи щодо соціального захисту осіб з інваліднісю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</si>
  <si>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</si>
  <si>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</si>
  <si>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 xml:space="preserve">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медико-санітарної допомоги” </t>
  </si>
  <si>
    <t xml:space="preserve">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медико-санітарної допомоги” </t>
  </si>
  <si>
    <t>на фінансування послуг, які надаються комунальною установою „Трудовий архів" Новоодеської міської ради</t>
  </si>
  <si>
    <t>9900000000</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</si>
  <si>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</si>
  <si>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0119770</t>
  </si>
  <si>
    <t>1431420000</t>
  </si>
  <si>
    <r>
      <t>Районний бюджет Миколаївського району</t>
    </r>
    <r>
      <rPr>
        <sz val="10"/>
        <color theme="1"/>
        <rFont val="Calibri"/>
        <family val="2"/>
        <charset val="204"/>
        <scheme val="minor"/>
      </rPr>
      <t xml:space="preserve"> ( для придбання обладнання та запасних частин для військової техніки військовій частині А7355)</t>
    </r>
  </si>
  <si>
    <t>В.о. начальника фінансового відділу                                                                             Інна МИЧКО</t>
  </si>
  <si>
    <t>0119800</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</si>
  <si>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</si>
  <si>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на фінансування заходів з проведення медичних оглядів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</si>
  <si>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на зміцнення матеріально-технічної бази установ, які фінансуються за рахунок коштів державного бюджету, а саме відділенню поліції № 6 Миколаївського РУП ГУНП в Миколаївській області"</t>
  </si>
  <si>
    <t xml:space="preserve">на оплату праці з нарахуваннями медичним працівникам Пунктів здоров'я с.Костянтинівка, с.Новоінгулка КНП „Новоодеський  центр первинної медико-санітарної допомоги”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</si>
  <si>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на оплату праці з нарахуваннями та зміцнення матеріально-технічної бази управлінню  соціального захисту населення Миколаївської районної військової адміністрації"</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</si>
  <si>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на оплату праці з нарахуваннями управлінню  забезпечення взаємодії з органами місцевого самоврядування Миколаївської районної військової адміністрації"</t>
  </si>
  <si>
    <t xml:space="preserve">                                                                                                                                                                                                      сільської територіальної громади на 2023 рік"  </t>
  </si>
  <si>
    <t xml:space="preserve">до рішення сесії Костянтинівської сільської ради </t>
  </si>
  <si>
    <t xml:space="preserve">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</si>
  <si>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21 державній пожежно-рятувальній частини 2 державного пожежно-рятувального загону ГУ ДСНС України у Миколаївській області на придбання паливно-мастильних матеріалів"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</si>
  <si>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21 державній пожежно-рятувальній частини 2 державного пожежно-рятувального загону ГУ ДСНС України у Миколаївській області на придбання будівельних матеріалів"</t>
  </si>
  <si>
    <r>
      <t>Районний бюджет Миколаївського району</t>
    </r>
    <r>
      <rPr>
        <sz val="10"/>
        <color theme="1"/>
        <rFont val="Calibri"/>
        <family val="2"/>
        <charset val="204"/>
        <scheme val="minor"/>
      </rPr>
      <t xml:space="preserve"> (для забезпечення окремих видатків виконавчого апарату районної ради, спрямованих на виконання власних та делегованих повноважень передбачених Конституцією та законами України) </t>
    </r>
  </si>
  <si>
    <t>на зміцнення матеріально-технічної бази комунальному некомерційному підприємству „Новоодеська багатопрофільна лікарня”</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</si>
  <si>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а саме військовій частині А 3476 для закупівлі послуг з проведення поточного ремонту будівлі лабораторії та електротехнічного обладнання"</t>
  </si>
  <si>
    <t>1410000000</t>
  </si>
  <si>
    <t>Субвенція з місцевого бюджету на здійснення переданих видатків у сфері освіти за рахунок коштів освітньої субвенції</t>
  </si>
  <si>
    <t>від 14.12.2023р.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</si>
</sst>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15" x14ac:knownFonts="1">
    <font>
      <sz val="10"/>
      <color theme="1"/>
      <name val="Calibri"/>
      <family val="2"/>
      <charset val="204"/>
      <scheme val="minor"/>
    </font>
    <font>
      <sz val="11"/>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sz val="10"/>
      <name val="Calibri"/>
      <family val="2"/>
      <charset val="204"/>
      <scheme val="minor"/>
    </font>
    <font>
      <b/>
      <sz val="10"/>
      <name val="Calibri"/>
      <family val="2"/>
      <charset val="204"/>
      <scheme val="minor"/>
    </font>
    <font>
      <b/>
      <sz val="12"/>
      <color theme="1"/>
      <name val="Calibri"/>
      <family val="2"/>
      <charset val="204"/>
      <scheme val="minor"/>
    </font>
    <font>
      <sz val="12"/>
      <color theme="1"/>
      <name val="Calibri"/>
      <family val="2"/>
      <charset val="204"/>
      <scheme val="minor"/>
    </font>
    <font>
      <sz val="10"/>
      <color rgb="FFFF0000"/>
      <name val="Calibri"/>
      <family val="2"/>
      <charset val="204"/>
      <scheme val="minor"/>
    </font>
    <font>
      <sz val="12"/>
      <color theme="1"/>
      <name val="Calibri"/>
      <family val="2"/>
      <charset val="204"/>
    </font>
    <font>
      <b/>
      <sz val="11"/>
      <color theme="1"/>
      <name val="Calibri"/>
      <family val="2"/>
      <charset val="204"/>
      <scheme val="minor"/>
    </font>
    <font>
      <sz val="10"/>
      <color theme="1"/>
      <name val="Calibri"/>
      <family val="2"/>
      <charset val="204"/>
      <scheme val="minor"/>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107">
    <xf numFmtId="0" fontId="0" fillId="0" borderId="0" xfId="0"/>
    <xf numFmtId="0" fontId="0" fillId="0" borderId="0" xfId="0" applyAlignment="1">
      <alignment horizontal="right"/>
    </xf>
    <xf numFmtId="0" fontId="4" fillId="0" borderId="0" xfId="0" applyFont="1" applyAlignment="1">
      <alignment horizontal="left"/>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2" fillId="0" borderId="3" xfId="0" applyFont="1" applyBorder="1" applyAlignment="1">
      <alignment horizontal="center" vertical="center"/>
    </xf>
    <xf numFmtId="0" fontId="0" fillId="0" borderId="3" xfId="0" applyBorder="1" applyAlignment="1">
      <alignment horizontal="center" vertical="center"/>
    </xf>
    <xf numFmtId="164" fontId="2" fillId="2"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xf numFmtId="164" fontId="2" fillId="2" borderId="6" xfId="0" applyNumberFormat="1" applyFont="1" applyFill="1" applyBorder="1" applyAlignment="1">
      <alignment horizontal="center" vertical="center"/>
    </xf>
    <xf numFmtId="164" fontId="0" fillId="0" borderId="6" xfId="0" applyNumberFormat="1" applyBorder="1" applyAlignment="1">
      <alignment horizontal="center" vertical="center"/>
    </xf>
    <xf numFmtId="0" fontId="2" fillId="0" borderId="2" xfId="0" applyFont="1" applyBorder="1" applyAlignment="1">
      <alignment horizontal="centerContinuous" vertical="center" wrapText="1"/>
    </xf>
    <xf numFmtId="0" fontId="2"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0" fontId="0" fillId="0" borderId="1" xfId="0" applyBorder="1" applyAlignment="1">
      <alignment horizontal="center" vertical="center"/>
    </xf>
    <xf numFmtId="0" fontId="0" fillId="0" borderId="1" xfId="0" applyBorder="1" applyAlignment="1">
      <alignment horizontal="centerContinuous" vertical="center" wrapText="1"/>
    </xf>
    <xf numFmtId="0" fontId="0" fillId="0" borderId="5" xfId="0" applyBorder="1" applyAlignment="1">
      <alignment horizontal="centerContinuous" vertical="center"/>
    </xf>
    <xf numFmtId="164" fontId="2" fillId="3" borderId="3" xfId="0" applyNumberFormat="1" applyFont="1" applyFill="1" applyBorder="1" applyAlignment="1">
      <alignment horizontal="center"/>
    </xf>
    <xf numFmtId="164" fontId="2" fillId="3" borderId="6" xfId="0" applyNumberFormat="1" applyFont="1" applyFill="1" applyBorder="1" applyAlignment="1">
      <alignment horizontal="center"/>
    </xf>
    <xf numFmtId="0" fontId="2" fillId="3" borderId="6" xfId="0" applyFont="1" applyFill="1" applyBorder="1" applyAlignment="1">
      <alignment horizontal="centerContinuous" vertical="center"/>
    </xf>
    <xf numFmtId="0" fontId="2" fillId="3" borderId="2" xfId="0" applyFont="1" applyFill="1" applyBorder="1" applyAlignment="1">
      <alignment horizontal="center"/>
    </xf>
    <xf numFmtId="0" fontId="2" fillId="3" borderId="2" xfId="0" applyFont="1" applyFill="1" applyBorder="1" applyAlignment="1">
      <alignment horizontal="left" vertical="center"/>
    </xf>
    <xf numFmtId="0" fontId="2" fillId="0" borderId="3" xfId="0" applyFont="1" applyBorder="1" applyAlignment="1">
      <alignment horizontal="centerContinuous" vertical="center" wrapText="1"/>
    </xf>
    <xf numFmtId="0" fontId="0" fillId="0" borderId="4" xfId="0" applyBorder="1" applyAlignment="1">
      <alignment horizontal="centerContinuous" vertical="center"/>
    </xf>
    <xf numFmtId="0" fontId="0" fillId="0" borderId="4" xfId="0" applyBorder="1" applyAlignment="1">
      <alignment horizontal="centerContinuous" vertical="center" wrapText="1"/>
    </xf>
    <xf numFmtId="164" fontId="0" fillId="0" borderId="4" xfId="0" applyNumberFormat="1" applyBorder="1" applyAlignment="1">
      <alignment horizontal="center" vertical="center"/>
    </xf>
    <xf numFmtId="0" fontId="2" fillId="3" borderId="3" xfId="0" applyFont="1"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1" xfId="0" applyFont="1" applyBorder="1" applyAlignment="1">
      <alignment horizontal="centerContinuous" vertical="center" wrapText="1"/>
    </xf>
    <xf numFmtId="49" fontId="0" fillId="0" borderId="3" xfId="0" applyNumberFormat="1" applyBorder="1" applyAlignment="1">
      <alignment horizontal="center"/>
    </xf>
    <xf numFmtId="0" fontId="0" fillId="0" borderId="3" xfId="0" applyBorder="1" applyAlignment="1">
      <alignment horizontal="center"/>
    </xf>
    <xf numFmtId="4" fontId="0" fillId="0" borderId="3" xfId="0" applyNumberFormat="1" applyBorder="1" applyAlignment="1">
      <alignment horizontal="center"/>
    </xf>
    <xf numFmtId="49" fontId="2" fillId="0" borderId="3" xfId="0" applyNumberFormat="1" applyFont="1" applyBorder="1" applyAlignment="1">
      <alignment horizontal="center"/>
    </xf>
    <xf numFmtId="0" fontId="2" fillId="0" borderId="3" xfId="0" applyFont="1" applyBorder="1" applyAlignment="1">
      <alignment horizontal="center"/>
    </xf>
    <xf numFmtId="0" fontId="2" fillId="0" borderId="3" xfId="0" applyFont="1" applyBorder="1" applyAlignment="1">
      <alignment horizontal="center" wrapText="1"/>
    </xf>
    <xf numFmtId="0" fontId="7" fillId="0" borderId="3" xfId="0" applyNumberFormat="1" applyFont="1" applyBorder="1" applyAlignment="1">
      <alignment horizontal="center" wrapText="1"/>
    </xf>
    <xf numFmtId="0" fontId="0" fillId="0" borderId="4" xfId="0" applyBorder="1" applyAlignment="1">
      <alignment horizontal="center" vertical="center"/>
    </xf>
    <xf numFmtId="164" fontId="2" fillId="4" borderId="3" xfId="0" applyNumberFormat="1" applyFont="1" applyFill="1" applyBorder="1" applyAlignment="1">
      <alignment horizontal="center" vertical="center"/>
    </xf>
    <xf numFmtId="4" fontId="2" fillId="4" borderId="3" xfId="0" applyNumberFormat="1" applyFont="1" applyFill="1" applyBorder="1" applyAlignment="1">
      <alignment horizontal="center"/>
    </xf>
    <xf numFmtId="0" fontId="5" fillId="0" borderId="0" xfId="0" applyFont="1" applyAlignment="1">
      <alignment horizontal="right"/>
    </xf>
    <xf numFmtId="0" fontId="6" fillId="0" borderId="0" xfId="0" applyFont="1" applyAlignment="1"/>
    <xf numFmtId="0" fontId="11" fillId="0" borderId="0" xfId="0" applyFont="1"/>
    <xf numFmtId="0" fontId="8" fillId="0" borderId="1" xfId="0" applyFont="1" applyBorder="1" applyAlignment="1">
      <alignment horizontal="center" vertical="center"/>
    </xf>
    <xf numFmtId="164" fontId="8" fillId="2" borderId="6"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Continuous" vertical="center" wrapText="1"/>
    </xf>
    <xf numFmtId="0" fontId="7" fillId="0" borderId="6" xfId="0" applyFont="1" applyBorder="1" applyAlignment="1">
      <alignment horizontal="centerContinuous" vertical="center"/>
    </xf>
    <xf numFmtId="164" fontId="7" fillId="0" borderId="6" xfId="0" applyNumberFormat="1" applyFont="1" applyBorder="1" applyAlignment="1">
      <alignment horizontal="center" vertical="center"/>
    </xf>
    <xf numFmtId="0" fontId="7" fillId="0" borderId="5" xfId="0" applyFont="1" applyBorder="1" applyAlignment="1">
      <alignment horizontal="centerContinuous" vertical="center"/>
    </xf>
    <xf numFmtId="164" fontId="7" fillId="0" borderId="5" xfId="0" applyNumberFormat="1" applyFont="1" applyBorder="1" applyAlignment="1">
      <alignment horizontal="center" vertical="center"/>
    </xf>
    <xf numFmtId="0" fontId="7" fillId="0" borderId="4" xfId="0" applyFont="1" applyBorder="1" applyAlignment="1">
      <alignment horizontal="centerContinuous" vertical="center" wrapText="1"/>
    </xf>
    <xf numFmtId="164" fontId="7" fillId="0" borderId="4" xfId="0" applyNumberFormat="1" applyFont="1" applyBorder="1" applyAlignment="1">
      <alignment horizontal="center" vertical="center"/>
    </xf>
    <xf numFmtId="164" fontId="2" fillId="4" borderId="6" xfId="0" applyNumberFormat="1" applyFont="1" applyFill="1" applyBorder="1" applyAlignment="1">
      <alignment horizontal="center" vertical="center"/>
    </xf>
    <xf numFmtId="49" fontId="0" fillId="0" borderId="3" xfId="0" applyNumberFormat="1" applyFont="1" applyBorder="1" applyAlignment="1">
      <alignment horizontal="center"/>
    </xf>
    <xf numFmtId="0" fontId="0" fillId="0" borderId="3" xfId="0" applyFont="1" applyBorder="1" applyAlignment="1">
      <alignment horizontal="center"/>
    </xf>
    <xf numFmtId="4" fontId="0" fillId="5" borderId="3" xfId="0" applyNumberFormat="1" applyFont="1" applyFill="1" applyBorder="1" applyAlignment="1">
      <alignment horizontal="center"/>
    </xf>
    <xf numFmtId="0" fontId="8" fillId="0" borderId="3" xfId="0" applyFont="1" applyBorder="1" applyAlignment="1">
      <alignment horizontal="center" vertical="center"/>
    </xf>
    <xf numFmtId="164" fontId="8" fillId="0" borderId="3" xfId="0" applyNumberFormat="1" applyFont="1" applyBorder="1" applyAlignment="1">
      <alignment horizontal="center" vertical="center"/>
    </xf>
    <xf numFmtId="164" fontId="8" fillId="4" borderId="3" xfId="0" applyNumberFormat="1" applyFont="1" applyFill="1" applyBorder="1" applyAlignment="1">
      <alignment horizontal="center" vertical="center"/>
    </xf>
    <xf numFmtId="0" fontId="10" fillId="0" borderId="0" xfId="0" applyFont="1"/>
    <xf numFmtId="0" fontId="12" fillId="0" borderId="0" xfId="0" applyFont="1"/>
    <xf numFmtId="4" fontId="7" fillId="0" borderId="3" xfId="0" applyNumberFormat="1" applyFont="1" applyBorder="1" applyAlignment="1">
      <alignment horizontal="center"/>
    </xf>
    <xf numFmtId="0" fontId="2" fillId="0" borderId="4" xfId="0" applyFont="1" applyBorder="1" applyAlignment="1">
      <alignment horizontal="centerContinuous" vertical="center" wrapText="1"/>
    </xf>
    <xf numFmtId="0" fontId="5" fillId="0" borderId="0" xfId="0" applyFont="1" applyAlignment="1"/>
    <xf numFmtId="0" fontId="13" fillId="0" borderId="2" xfId="1" applyFont="1" applyBorder="1" applyAlignment="1">
      <alignment horizontal="center" vertical="center"/>
    </xf>
    <xf numFmtId="0" fontId="1" fillId="0" borderId="2" xfId="1" applyBorder="1" applyAlignment="1">
      <alignment horizontal="center" vertical="center"/>
    </xf>
    <xf numFmtId="164" fontId="13" fillId="2" borderId="6" xfId="1" applyNumberFormat="1" applyFont="1" applyFill="1" applyBorder="1" applyAlignment="1">
      <alignment horizontal="center" vertical="center"/>
    </xf>
    <xf numFmtId="0" fontId="13" fillId="0" borderId="6" xfId="1" applyFont="1" applyBorder="1" applyAlignment="1">
      <alignment horizontal="centerContinuous" vertical="center"/>
    </xf>
    <xf numFmtId="0" fontId="13" fillId="0" borderId="2" xfId="1" applyFont="1" applyBorder="1" applyAlignment="1">
      <alignment horizontal="center" vertical="center"/>
    </xf>
    <xf numFmtId="164" fontId="13" fillId="2" borderId="6" xfId="1" applyNumberFormat="1" applyFont="1" applyFill="1" applyBorder="1" applyAlignment="1">
      <alignment horizontal="center" vertical="center"/>
    </xf>
    <xf numFmtId="0" fontId="13" fillId="0" borderId="2" xfId="1" quotePrefix="1" applyFont="1" applyBorder="1" applyAlignment="1">
      <alignment horizontal="centerContinuous" vertical="center" wrapText="1"/>
    </xf>
    <xf numFmtId="0" fontId="13" fillId="0" borderId="6" xfId="1" applyFont="1" applyBorder="1" applyAlignment="1">
      <alignment horizontal="centerContinuous" vertical="center"/>
    </xf>
    <xf numFmtId="164" fontId="14" fillId="0" borderId="6" xfId="1" applyNumberFormat="1" applyFont="1" applyBorder="1" applyAlignment="1">
      <alignment horizontal="center" vertical="center"/>
    </xf>
    <xf numFmtId="0" fontId="6" fillId="0" borderId="0" xfId="0" applyFont="1" applyAlignment="1">
      <alignment horizontal="right"/>
    </xf>
    <xf numFmtId="0" fontId="6" fillId="0" borderId="0" xfId="0" applyFont="1" applyAlignment="1">
      <alignment horizontal="right"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0" fillId="0" borderId="0" xfId="0" applyAlignment="1">
      <alignment horizontal="center"/>
    </xf>
    <xf numFmtId="0" fontId="9" fillId="0" borderId="0" xfId="0" applyFont="1" applyAlignment="1">
      <alignment horizontal="center"/>
    </xf>
    <xf numFmtId="0" fontId="10" fillId="0" borderId="0" xfId="0" applyFont="1" applyAlignment="1">
      <alignment horizontal="center"/>
    </xf>
    <xf numFmtId="0" fontId="3" fillId="0" borderId="0" xfId="0" quotePrefix="1" applyFont="1" applyAlignment="1">
      <alignment horizontal="center"/>
    </xf>
    <xf numFmtId="0" fontId="5" fillId="0" borderId="0" xfId="0" applyFont="1" applyAlignment="1">
      <alignment horizontal="right"/>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8"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1" fillId="0" borderId="2" xfId="1" applyBorder="1" applyAlignment="1">
      <alignment horizontal="center" vertical="center" wrapText="1"/>
    </xf>
    <xf numFmtId="0" fontId="1" fillId="0" borderId="6" xfId="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2"/>
  <sheetViews>
    <sheetView tabSelected="1" topLeftCell="A61" workbookViewId="0">
      <selection activeCell="B29" sqref="B29:C29"/>
    </sheetView>
  </sheetViews>
  <sheetFormatPr defaultRowHeight="12.75" x14ac:dyDescent="0.2"/>
  <cols>
    <col min="1" max="1" width="19" customWidth="1"/>
    <col min="2" max="2" width="20.7109375" customWidth="1"/>
    <col min="3" max="3" width="99.42578125" customWidth="1"/>
    <col min="4" max="4" width="26.5703125" customWidth="1"/>
  </cols>
  <sheetData>
    <row r="1" spans="1:4" x14ac:dyDescent="0.2">
      <c r="A1" s="48"/>
      <c r="B1" s="48"/>
      <c r="C1" s="48"/>
      <c r="D1" s="48" t="s">
        <v>0</v>
      </c>
    </row>
    <row r="2" spans="1:4" ht="12.75" customHeight="1" x14ac:dyDescent="0.2">
      <c r="A2" s="82" t="s">
        <v>63</v>
      </c>
      <c r="B2" s="82"/>
      <c r="C2" s="82"/>
      <c r="D2" s="82"/>
    </row>
    <row r="3" spans="1:4" ht="15" customHeight="1" x14ac:dyDescent="0.2">
      <c r="A3" s="81" t="s">
        <v>36</v>
      </c>
      <c r="B3" s="81"/>
      <c r="C3" s="81"/>
      <c r="D3" s="81"/>
    </row>
    <row r="4" spans="1:4" ht="12.75" customHeight="1" x14ac:dyDescent="0.2">
      <c r="A4" s="89" t="s">
        <v>62</v>
      </c>
      <c r="B4" s="89"/>
      <c r="C4" s="89"/>
      <c r="D4" s="89"/>
    </row>
    <row r="5" spans="1:4" ht="14.25" customHeight="1" x14ac:dyDescent="0.2">
      <c r="A5" s="71" t="s">
        <v>64</v>
      </c>
      <c r="B5" s="71"/>
      <c r="C5" s="71"/>
      <c r="D5" s="71" t="s">
        <v>72</v>
      </c>
    </row>
    <row r="6" spans="1:4" ht="14.25" customHeight="1" x14ac:dyDescent="0.2">
      <c r="A6" s="47"/>
      <c r="B6" s="47"/>
      <c r="C6" s="47"/>
      <c r="D6" s="47"/>
    </row>
    <row r="7" spans="1:4" ht="19.5" customHeight="1" x14ac:dyDescent="0.25">
      <c r="A7" s="86" t="s">
        <v>39</v>
      </c>
      <c r="B7" s="87"/>
      <c r="C7" s="87"/>
      <c r="D7" s="87"/>
    </row>
    <row r="8" spans="1:4" x14ac:dyDescent="0.2">
      <c r="A8" s="88" t="s">
        <v>40</v>
      </c>
      <c r="B8" s="85"/>
      <c r="C8" s="85"/>
      <c r="D8" s="85"/>
    </row>
    <row r="9" spans="1:4" x14ac:dyDescent="0.2">
      <c r="A9" s="85" t="s">
        <v>1</v>
      </c>
      <c r="B9" s="85"/>
      <c r="C9" s="85"/>
      <c r="D9" s="85"/>
    </row>
    <row r="10" spans="1:4" ht="13.5" customHeight="1" x14ac:dyDescent="0.25">
      <c r="A10" s="2" t="s">
        <v>2</v>
      </c>
    </row>
    <row r="11" spans="1:4" ht="40.5" customHeight="1" x14ac:dyDescent="0.2">
      <c r="A11" s="6" t="s">
        <v>4</v>
      </c>
      <c r="B11" s="90" t="s">
        <v>5</v>
      </c>
      <c r="C11" s="91"/>
      <c r="D11" s="7" t="s">
        <v>6</v>
      </c>
    </row>
    <row r="12" spans="1:4" x14ac:dyDescent="0.2">
      <c r="A12" s="3">
        <v>1</v>
      </c>
      <c r="B12" s="92">
        <v>2</v>
      </c>
      <c r="C12" s="93"/>
      <c r="D12" s="8">
        <v>3</v>
      </c>
    </row>
    <row r="13" spans="1:4" x14ac:dyDescent="0.2">
      <c r="A13" s="94" t="s">
        <v>7</v>
      </c>
      <c r="B13" s="94"/>
      <c r="C13" s="94"/>
      <c r="D13" s="94"/>
    </row>
    <row r="14" spans="1:4" x14ac:dyDescent="0.2">
      <c r="A14" s="13" t="s">
        <v>8</v>
      </c>
      <c r="B14" s="17" t="s">
        <v>9</v>
      </c>
      <c r="C14" s="18"/>
      <c r="D14" s="15">
        <f>D15</f>
        <v>10749700</v>
      </c>
    </row>
    <row r="15" spans="1:4" x14ac:dyDescent="0.2">
      <c r="A15" s="14">
        <v>9900000000</v>
      </c>
      <c r="B15" s="19" t="s">
        <v>10</v>
      </c>
      <c r="C15" s="20"/>
      <c r="D15" s="16">
        <v>10749700</v>
      </c>
    </row>
    <row r="16" spans="1:4" ht="37.5" customHeight="1" x14ac:dyDescent="0.2">
      <c r="A16" s="13">
        <v>41021400</v>
      </c>
      <c r="B16" s="95" t="s">
        <v>50</v>
      </c>
      <c r="C16" s="96"/>
      <c r="D16" s="60">
        <f>D17</f>
        <v>6671400</v>
      </c>
    </row>
    <row r="17" spans="1:4" x14ac:dyDescent="0.2">
      <c r="A17" s="14">
        <v>9900000000</v>
      </c>
      <c r="B17" s="19" t="s">
        <v>10</v>
      </c>
      <c r="C17" s="20"/>
      <c r="D17" s="16">
        <v>6671400</v>
      </c>
    </row>
    <row r="18" spans="1:4" x14ac:dyDescent="0.2">
      <c r="A18" s="13" t="s">
        <v>11</v>
      </c>
      <c r="B18" s="17" t="s">
        <v>12</v>
      </c>
      <c r="C18" s="18"/>
      <c r="D18" s="15">
        <f>D19</f>
        <v>29666700</v>
      </c>
    </row>
    <row r="19" spans="1:4" x14ac:dyDescent="0.2">
      <c r="A19" s="14">
        <v>9900000000</v>
      </c>
      <c r="B19" s="19" t="s">
        <v>10</v>
      </c>
      <c r="C19" s="20"/>
      <c r="D19" s="16">
        <v>29666700</v>
      </c>
    </row>
    <row r="20" spans="1:4" ht="25.5" x14ac:dyDescent="0.2">
      <c r="A20" s="13">
        <v>41040200</v>
      </c>
      <c r="B20" s="36" t="s">
        <v>31</v>
      </c>
      <c r="C20" s="23"/>
      <c r="D20" s="15">
        <f>D21</f>
        <v>1039700</v>
      </c>
    </row>
    <row r="21" spans="1:4" x14ac:dyDescent="0.2">
      <c r="A21" s="21">
        <v>1410000000</v>
      </c>
      <c r="B21" s="22" t="s">
        <v>15</v>
      </c>
      <c r="C21" s="20"/>
      <c r="D21" s="16">
        <v>1039700</v>
      </c>
    </row>
    <row r="22" spans="1:4" s="49" customFormat="1" ht="32.25" customHeight="1" x14ac:dyDescent="0.2">
      <c r="A22" s="50">
        <v>41051200</v>
      </c>
      <c r="B22" s="83" t="s">
        <v>41</v>
      </c>
      <c r="C22" s="84"/>
      <c r="D22" s="51">
        <f>D23</f>
        <v>27300</v>
      </c>
    </row>
    <row r="23" spans="1:4" s="49" customFormat="1" x14ac:dyDescent="0.2">
      <c r="A23" s="52">
        <v>1410000000</v>
      </c>
      <c r="B23" s="53" t="s">
        <v>15</v>
      </c>
      <c r="C23" s="54"/>
      <c r="D23" s="55">
        <v>27300</v>
      </c>
    </row>
    <row r="24" spans="1:4" x14ac:dyDescent="0.2">
      <c r="A24" s="13" t="s">
        <v>13</v>
      </c>
      <c r="B24" s="17" t="s">
        <v>14</v>
      </c>
      <c r="C24" s="18"/>
      <c r="D24" s="15">
        <f>D25</f>
        <v>124868</v>
      </c>
    </row>
    <row r="25" spans="1:4" s="49" customFormat="1" x14ac:dyDescent="0.2">
      <c r="A25" s="52">
        <v>1410000000</v>
      </c>
      <c r="B25" s="53" t="s">
        <v>15</v>
      </c>
      <c r="C25" s="56"/>
      <c r="D25" s="57">
        <f>D26+D27+D28+D29+D30+D31</f>
        <v>124868</v>
      </c>
    </row>
    <row r="26" spans="1:4" s="49" customFormat="1" ht="24.75" customHeight="1" x14ac:dyDescent="0.2">
      <c r="A26" s="52">
        <v>1410000000</v>
      </c>
      <c r="B26" s="100" t="s">
        <v>32</v>
      </c>
      <c r="C26" s="101"/>
      <c r="D26" s="57">
        <v>4186</v>
      </c>
    </row>
    <row r="27" spans="1:4" s="49" customFormat="1" ht="30.75" customHeight="1" x14ac:dyDescent="0.2">
      <c r="A27" s="52">
        <v>1410000000</v>
      </c>
      <c r="B27" s="100" t="s">
        <v>42</v>
      </c>
      <c r="C27" s="101"/>
      <c r="D27" s="57">
        <v>32000</v>
      </c>
    </row>
    <row r="28" spans="1:4" s="49" customFormat="1" ht="40.5" customHeight="1" x14ac:dyDescent="0.2">
      <c r="A28" s="52">
        <v>1410000000</v>
      </c>
      <c r="B28" s="100" t="s">
        <v>43</v>
      </c>
      <c r="C28" s="101"/>
      <c r="D28" s="57">
        <v>5610</v>
      </c>
    </row>
    <row r="29" spans="1:4" s="49" customFormat="1" ht="29.25" customHeight="1" x14ac:dyDescent="0.2">
      <c r="A29" s="52">
        <v>1410000000</v>
      </c>
      <c r="B29" s="100" t="s">
        <v>33</v>
      </c>
      <c r="C29" s="101"/>
      <c r="D29" s="57">
        <v>14036</v>
      </c>
    </row>
    <row r="30" spans="1:4" s="49" customFormat="1" ht="30.75" customHeight="1" x14ac:dyDescent="0.2">
      <c r="A30" s="52">
        <v>1410000000</v>
      </c>
      <c r="B30" s="100" t="s">
        <v>44</v>
      </c>
      <c r="C30" s="101"/>
      <c r="D30" s="57">
        <v>14036</v>
      </c>
    </row>
    <row r="31" spans="1:4" s="49" customFormat="1" ht="96" customHeight="1" x14ac:dyDescent="0.2">
      <c r="A31" s="52">
        <v>1410000000</v>
      </c>
      <c r="B31" s="100" t="s">
        <v>45</v>
      </c>
      <c r="C31" s="101"/>
      <c r="D31" s="57">
        <v>55000</v>
      </c>
    </row>
    <row r="32" spans="1:4" s="49" customFormat="1" ht="30" customHeight="1" x14ac:dyDescent="0.2">
      <c r="A32" s="64">
        <v>41057700</v>
      </c>
      <c r="B32" s="102" t="s">
        <v>56</v>
      </c>
      <c r="C32" s="102"/>
      <c r="D32" s="66">
        <f>D33</f>
        <v>68665</v>
      </c>
    </row>
    <row r="33" spans="1:4" s="49" customFormat="1" ht="15" customHeight="1" x14ac:dyDescent="0.2">
      <c r="A33" s="52">
        <v>1410000000</v>
      </c>
      <c r="B33" s="53" t="s">
        <v>15</v>
      </c>
      <c r="C33" s="54"/>
      <c r="D33" s="65">
        <v>68665</v>
      </c>
    </row>
    <row r="34" spans="1:4" x14ac:dyDescent="0.2">
      <c r="A34" s="97" t="s">
        <v>16</v>
      </c>
      <c r="B34" s="98"/>
      <c r="C34" s="98"/>
      <c r="D34" s="99"/>
    </row>
    <row r="35" spans="1:4" x14ac:dyDescent="0.2">
      <c r="A35" s="13" t="s">
        <v>8</v>
      </c>
      <c r="B35" s="17" t="s">
        <v>9</v>
      </c>
      <c r="C35" s="18"/>
      <c r="D35" s="15">
        <v>0</v>
      </c>
    </row>
    <row r="36" spans="1:4" x14ac:dyDescent="0.2">
      <c r="A36" s="14">
        <v>9900000000</v>
      </c>
      <c r="B36" s="19" t="s">
        <v>10</v>
      </c>
      <c r="C36" s="20"/>
      <c r="D36" s="16">
        <v>0</v>
      </c>
    </row>
    <row r="37" spans="1:4" x14ac:dyDescent="0.2">
      <c r="A37" s="13" t="s">
        <v>11</v>
      </c>
      <c r="B37" s="17" t="s">
        <v>12</v>
      </c>
      <c r="C37" s="18"/>
      <c r="D37" s="15">
        <v>0</v>
      </c>
    </row>
    <row r="38" spans="1:4" x14ac:dyDescent="0.2">
      <c r="A38" s="14">
        <v>9900000000</v>
      </c>
      <c r="B38" s="19" t="s">
        <v>10</v>
      </c>
      <c r="C38" s="20"/>
      <c r="D38" s="16">
        <v>0</v>
      </c>
    </row>
    <row r="39" spans="1:4" ht="15" x14ac:dyDescent="0.2">
      <c r="A39" s="72">
        <v>41051000</v>
      </c>
      <c r="B39" s="78" t="s">
        <v>71</v>
      </c>
      <c r="C39" s="75"/>
      <c r="D39" s="74">
        <v>64820</v>
      </c>
    </row>
    <row r="40" spans="1:4" ht="12.75" customHeight="1" x14ac:dyDescent="0.2">
      <c r="A40" s="73" t="s">
        <v>70</v>
      </c>
      <c r="B40" s="105" t="s">
        <v>15</v>
      </c>
      <c r="C40" s="106"/>
      <c r="D40" s="80">
        <v>64820</v>
      </c>
    </row>
    <row r="41" spans="1:4" ht="12.75" customHeight="1" x14ac:dyDescent="0.2">
      <c r="A41" s="76" t="s">
        <v>13</v>
      </c>
      <c r="B41" s="78" t="s">
        <v>14</v>
      </c>
      <c r="C41" s="79"/>
      <c r="D41" s="77">
        <v>658655</v>
      </c>
    </row>
    <row r="42" spans="1:4" ht="12.75" customHeight="1" x14ac:dyDescent="0.2">
      <c r="A42" s="14">
        <v>1410000000</v>
      </c>
      <c r="B42" s="103" t="s">
        <v>15</v>
      </c>
      <c r="C42" s="104"/>
      <c r="D42" s="16">
        <v>658655</v>
      </c>
    </row>
    <row r="43" spans="1:4" ht="15.75" customHeight="1" x14ac:dyDescent="0.2">
      <c r="A43" s="27" t="s">
        <v>17</v>
      </c>
      <c r="B43" s="28" t="s">
        <v>18</v>
      </c>
      <c r="C43" s="26"/>
      <c r="D43" s="25">
        <f>D44+D45</f>
        <v>49071808</v>
      </c>
    </row>
    <row r="44" spans="1:4" ht="15" customHeight="1" x14ac:dyDescent="0.2">
      <c r="A44" s="27" t="s">
        <v>17</v>
      </c>
      <c r="B44" s="28" t="s">
        <v>19</v>
      </c>
      <c r="C44" s="26"/>
      <c r="D44" s="25">
        <f>D14+D18+D20+D24+D22+D16+D32</f>
        <v>48348333</v>
      </c>
    </row>
    <row r="45" spans="1:4" ht="16.5" customHeight="1" x14ac:dyDescent="0.2">
      <c r="A45" s="27" t="s">
        <v>17</v>
      </c>
      <c r="B45" s="28" t="s">
        <v>20</v>
      </c>
      <c r="C45" s="26"/>
      <c r="D45" s="25">
        <f>D35+D37+D39+D41</f>
        <v>723475</v>
      </c>
    </row>
    <row r="47" spans="1:4" ht="21.95" customHeight="1" x14ac:dyDescent="0.25">
      <c r="A47" s="2" t="s">
        <v>21</v>
      </c>
      <c r="D47" s="1" t="s">
        <v>3</v>
      </c>
    </row>
    <row r="48" spans="1:4" ht="54.75" customHeight="1" x14ac:dyDescent="0.2">
      <c r="A48" s="5" t="s">
        <v>22</v>
      </c>
      <c r="B48" s="5" t="s">
        <v>23</v>
      </c>
      <c r="C48" s="5" t="s">
        <v>24</v>
      </c>
      <c r="D48" s="5" t="s">
        <v>6</v>
      </c>
    </row>
    <row r="49" spans="1:4" x14ac:dyDescent="0.2">
      <c r="A49" s="4">
        <v>1</v>
      </c>
      <c r="B49" s="4">
        <v>2</v>
      </c>
      <c r="C49" s="4">
        <v>3</v>
      </c>
      <c r="D49" s="4">
        <v>4</v>
      </c>
    </row>
    <row r="50" spans="1:4" ht="17.25" customHeight="1" x14ac:dyDescent="0.2">
      <c r="A50" s="97" t="s">
        <v>25</v>
      </c>
      <c r="B50" s="98"/>
      <c r="C50" s="98"/>
      <c r="D50" s="99"/>
    </row>
    <row r="51" spans="1:4" ht="16.5" customHeight="1" x14ac:dyDescent="0.2">
      <c r="A51" s="40" t="s">
        <v>51</v>
      </c>
      <c r="B51" s="41">
        <v>9770</v>
      </c>
      <c r="C51" s="42" t="s">
        <v>14</v>
      </c>
      <c r="D51" s="46">
        <f>D52+D53</f>
        <v>160000</v>
      </c>
    </row>
    <row r="52" spans="1:4" ht="26.25" customHeight="1" x14ac:dyDescent="0.2">
      <c r="A52" s="61" t="s">
        <v>52</v>
      </c>
      <c r="B52" s="62">
        <v>9770</v>
      </c>
      <c r="C52" s="42" t="s">
        <v>53</v>
      </c>
      <c r="D52" s="63">
        <v>60000</v>
      </c>
    </row>
    <row r="53" spans="1:4" ht="36.75" customHeight="1" x14ac:dyDescent="0.2">
      <c r="A53" s="61" t="s">
        <v>52</v>
      </c>
      <c r="B53" s="62">
        <v>9770</v>
      </c>
      <c r="C53" s="42" t="s">
        <v>67</v>
      </c>
      <c r="D53" s="63">
        <v>100000</v>
      </c>
    </row>
    <row r="54" spans="1:4" ht="29.25" customHeight="1" x14ac:dyDescent="0.2">
      <c r="A54" s="40" t="s">
        <v>55</v>
      </c>
      <c r="B54" s="41">
        <v>9800</v>
      </c>
      <c r="C54" s="42" t="s">
        <v>35</v>
      </c>
      <c r="D54" s="46">
        <f>D55+D56+D57+D58+D59+D60</f>
        <v>4770000</v>
      </c>
    </row>
    <row r="55" spans="1:4" ht="51" customHeight="1" x14ac:dyDescent="0.2">
      <c r="A55" s="37" t="s">
        <v>49</v>
      </c>
      <c r="B55" s="38">
        <v>9800</v>
      </c>
      <c r="C55" s="43" t="s">
        <v>65</v>
      </c>
      <c r="D55" s="39">
        <v>20000</v>
      </c>
    </row>
    <row r="56" spans="1:4" ht="51" customHeight="1" x14ac:dyDescent="0.2">
      <c r="A56" s="37" t="s">
        <v>49</v>
      </c>
      <c r="B56" s="38">
        <v>9800</v>
      </c>
      <c r="C56" s="43" t="s">
        <v>66</v>
      </c>
      <c r="D56" s="39">
        <v>100000</v>
      </c>
    </row>
    <row r="57" spans="1:4" ht="51" customHeight="1" x14ac:dyDescent="0.2">
      <c r="A57" s="37" t="s">
        <v>49</v>
      </c>
      <c r="B57" s="38">
        <v>9800</v>
      </c>
      <c r="C57" s="43" t="s">
        <v>58</v>
      </c>
      <c r="D57" s="39">
        <v>100000</v>
      </c>
    </row>
    <row r="58" spans="1:4" ht="51" customHeight="1" x14ac:dyDescent="0.2">
      <c r="A58" s="37" t="s">
        <v>49</v>
      </c>
      <c r="B58" s="38">
        <v>9800</v>
      </c>
      <c r="C58" s="43" t="s">
        <v>61</v>
      </c>
      <c r="D58" s="39">
        <v>300000</v>
      </c>
    </row>
    <row r="59" spans="1:4" ht="54.75" customHeight="1" x14ac:dyDescent="0.2">
      <c r="A59" s="37" t="s">
        <v>49</v>
      </c>
      <c r="B59" s="38">
        <v>9800</v>
      </c>
      <c r="C59" s="43" t="s">
        <v>60</v>
      </c>
      <c r="D59" s="39">
        <v>500000</v>
      </c>
    </row>
    <row r="60" spans="1:4" ht="39.75" customHeight="1" x14ac:dyDescent="0.2">
      <c r="A60" s="37" t="s">
        <v>49</v>
      </c>
      <c r="B60" s="38">
        <v>9800</v>
      </c>
      <c r="C60" s="43" t="s">
        <v>69</v>
      </c>
      <c r="D60" s="69">
        <f>3500000+250000</f>
        <v>3750000</v>
      </c>
    </row>
    <row r="61" spans="1:4" ht="19.5" customHeight="1" x14ac:dyDescent="0.2">
      <c r="A61" s="9" t="s">
        <v>26</v>
      </c>
      <c r="B61" s="9" t="s">
        <v>27</v>
      </c>
      <c r="C61" s="29" t="s">
        <v>14</v>
      </c>
      <c r="D61" s="45">
        <f>D62</f>
        <v>1559605</v>
      </c>
    </row>
    <row r="62" spans="1:4" ht="18" customHeight="1" x14ac:dyDescent="0.2">
      <c r="A62" s="44">
        <v>1455000000</v>
      </c>
      <c r="B62" s="44" t="s">
        <v>27</v>
      </c>
      <c r="C62" s="70" t="s">
        <v>29</v>
      </c>
      <c r="D62" s="32">
        <f>SUM(D63:D74)</f>
        <v>1559605</v>
      </c>
    </row>
    <row r="63" spans="1:4" ht="29.25" customHeight="1" x14ac:dyDescent="0.2">
      <c r="A63" s="44">
        <v>1455000000</v>
      </c>
      <c r="B63" s="30">
        <v>9770</v>
      </c>
      <c r="C63" s="58" t="s">
        <v>37</v>
      </c>
      <c r="D63" s="59">
        <f>86400+50000</f>
        <v>136400</v>
      </c>
    </row>
    <row r="64" spans="1:4" ht="39.75" customHeight="1" x14ac:dyDescent="0.2">
      <c r="A64" s="44">
        <v>1455000000</v>
      </c>
      <c r="B64" s="30">
        <v>9770</v>
      </c>
      <c r="C64" s="58" t="s">
        <v>38</v>
      </c>
      <c r="D64" s="59">
        <f>109468+40000</f>
        <v>149468</v>
      </c>
    </row>
    <row r="65" spans="1:4" ht="27.75" customHeight="1" x14ac:dyDescent="0.2">
      <c r="A65" s="44">
        <v>1455000000</v>
      </c>
      <c r="B65" s="30">
        <v>9770</v>
      </c>
      <c r="C65" s="58" t="s">
        <v>46</v>
      </c>
      <c r="D65" s="59">
        <f>107723-50000</f>
        <v>57723</v>
      </c>
    </row>
    <row r="66" spans="1:4" ht="30.75" customHeight="1" x14ac:dyDescent="0.2">
      <c r="A66" s="44">
        <v>1455000000</v>
      </c>
      <c r="B66" s="10">
        <v>9770</v>
      </c>
      <c r="C66" s="58" t="s">
        <v>59</v>
      </c>
      <c r="D66" s="59">
        <v>163013</v>
      </c>
    </row>
    <row r="67" spans="1:4" ht="43.5" customHeight="1" x14ac:dyDescent="0.2">
      <c r="A67" s="44">
        <v>1455000000</v>
      </c>
      <c r="B67" s="30">
        <v>9770</v>
      </c>
      <c r="C67" s="58" t="s">
        <v>47</v>
      </c>
      <c r="D67" s="59">
        <v>169751</v>
      </c>
    </row>
    <row r="68" spans="1:4" ht="40.5" customHeight="1" x14ac:dyDescent="0.2">
      <c r="A68" s="44">
        <v>1455000000</v>
      </c>
      <c r="B68" s="30">
        <v>9770</v>
      </c>
      <c r="C68" s="58" t="s">
        <v>57</v>
      </c>
      <c r="D68" s="59">
        <v>250000</v>
      </c>
    </row>
    <row r="69" spans="1:4" ht="25.5" x14ac:dyDescent="0.2">
      <c r="A69" s="44">
        <v>1455000000</v>
      </c>
      <c r="B69" s="30">
        <v>9770</v>
      </c>
      <c r="C69" s="58" t="s">
        <v>30</v>
      </c>
      <c r="D69" s="59">
        <v>100000</v>
      </c>
    </row>
    <row r="70" spans="1:4" ht="25.5" x14ac:dyDescent="0.2">
      <c r="A70" s="44">
        <v>1455000000</v>
      </c>
      <c r="B70" s="30">
        <v>9770</v>
      </c>
      <c r="C70" s="58" t="s">
        <v>34</v>
      </c>
      <c r="D70" s="59">
        <v>350000</v>
      </c>
    </row>
    <row r="71" spans="1:4" ht="25.5" x14ac:dyDescent="0.2">
      <c r="A71" s="44">
        <v>1455000000</v>
      </c>
      <c r="B71" s="30">
        <v>9770</v>
      </c>
      <c r="C71" s="58" t="s">
        <v>68</v>
      </c>
      <c r="D71" s="59">
        <v>138000</v>
      </c>
    </row>
    <row r="72" spans="1:4" ht="18" customHeight="1" x14ac:dyDescent="0.2">
      <c r="A72" s="44">
        <v>1455000000</v>
      </c>
      <c r="B72" s="30">
        <v>9770</v>
      </c>
      <c r="C72" s="58" t="s">
        <v>48</v>
      </c>
      <c r="D72" s="59">
        <v>45250</v>
      </c>
    </row>
    <row r="73" spans="1:4" ht="18.75" hidden="1" customHeight="1" x14ac:dyDescent="0.2">
      <c r="A73" s="44">
        <v>1455000000</v>
      </c>
      <c r="B73" s="30"/>
      <c r="C73" s="31"/>
      <c r="D73" s="32"/>
    </row>
    <row r="74" spans="1:4" ht="12" customHeight="1" x14ac:dyDescent="0.2">
      <c r="A74" s="30"/>
      <c r="B74" s="30"/>
      <c r="C74" s="31"/>
      <c r="D74" s="32"/>
    </row>
    <row r="75" spans="1:4" ht="15.75" customHeight="1" x14ac:dyDescent="0.2">
      <c r="A75" s="97" t="s">
        <v>28</v>
      </c>
      <c r="B75" s="98"/>
      <c r="C75" s="98"/>
      <c r="D75" s="99"/>
    </row>
    <row r="76" spans="1:4" x14ac:dyDescent="0.2">
      <c r="A76" s="9" t="s">
        <v>26</v>
      </c>
      <c r="B76" s="9" t="s">
        <v>27</v>
      </c>
      <c r="C76" s="34" t="s">
        <v>14</v>
      </c>
      <c r="D76" s="11">
        <v>0</v>
      </c>
    </row>
    <row r="77" spans="1:4" ht="11.25" customHeight="1" x14ac:dyDescent="0.2">
      <c r="A77" s="10"/>
      <c r="B77" s="10"/>
      <c r="C77" s="35"/>
      <c r="D77" s="12">
        <v>0</v>
      </c>
    </row>
    <row r="78" spans="1:4" ht="15" customHeight="1" x14ac:dyDescent="0.2">
      <c r="A78" s="33" t="s">
        <v>17</v>
      </c>
      <c r="B78" s="33" t="s">
        <v>17</v>
      </c>
      <c r="C78" s="28" t="s">
        <v>18</v>
      </c>
      <c r="D78" s="24">
        <f>D79+D80</f>
        <v>6489605</v>
      </c>
    </row>
    <row r="79" spans="1:4" ht="17.25" customHeight="1" x14ac:dyDescent="0.2">
      <c r="A79" s="33" t="s">
        <v>17</v>
      </c>
      <c r="B79" s="33" t="s">
        <v>17</v>
      </c>
      <c r="C79" s="28" t="s">
        <v>19</v>
      </c>
      <c r="D79" s="24">
        <f>D51+D61+D54</f>
        <v>6489605</v>
      </c>
    </row>
    <row r="80" spans="1:4" ht="14.25" customHeight="1" x14ac:dyDescent="0.2">
      <c r="A80" s="33" t="s">
        <v>17</v>
      </c>
      <c r="B80" s="33" t="s">
        <v>17</v>
      </c>
      <c r="C80" s="28" t="s">
        <v>20</v>
      </c>
      <c r="D80" s="24">
        <v>0</v>
      </c>
    </row>
    <row r="81" spans="3:3" ht="47.25" customHeight="1" x14ac:dyDescent="0.2"/>
    <row r="82" spans="3:3" s="67" customFormat="1" ht="33" customHeight="1" x14ac:dyDescent="0.25">
      <c r="C82" s="68" t="s">
        <v>54</v>
      </c>
    </row>
  </sheetData>
  <mergeCells count="23">
    <mergeCell ref="A34:D34"/>
    <mergeCell ref="A50:D50"/>
    <mergeCell ref="A75:D75"/>
    <mergeCell ref="B26:C26"/>
    <mergeCell ref="B27:C27"/>
    <mergeCell ref="B28:C28"/>
    <mergeCell ref="B29:C29"/>
    <mergeCell ref="B30:C30"/>
    <mergeCell ref="B31:C31"/>
    <mergeCell ref="B32:C32"/>
    <mergeCell ref="B42:C42"/>
    <mergeCell ref="B40:C40"/>
    <mergeCell ref="A3:D3"/>
    <mergeCell ref="A2:D2"/>
    <mergeCell ref="B22:C22"/>
    <mergeCell ref="A9:D9"/>
    <mergeCell ref="A7:D7"/>
    <mergeCell ref="A8:D8"/>
    <mergeCell ref="A4:D4"/>
    <mergeCell ref="B11:C11"/>
    <mergeCell ref="B12:C12"/>
    <mergeCell ref="A13:D13"/>
    <mergeCell ref="B16:C16"/>
  </mergeCells>
  <pageMargins left="0.55118110236220474" right="0.39370078740157483" top="0.39370078740157483" bottom="0.39370078740157483" header="0" footer="0"/>
  <pageSetup paperSize="9" scale="63"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AsRock</cp:lastModifiedBy>
  <cp:lastPrinted>2023-12-15T08:03:41Z</cp:lastPrinted>
  <dcterms:created xsi:type="dcterms:W3CDTF">2021-11-30T08:30:25Z</dcterms:created>
  <dcterms:modified xsi:type="dcterms:W3CDTF">2023-12-15T08:04:42Z</dcterms:modified>
</cp:coreProperties>
</file>