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5" i="1"/>
  <c r="J45"/>
  <c r="H37" l="1"/>
  <c r="I27"/>
  <c r="J27"/>
  <c r="H27"/>
  <c r="G27" s="1"/>
  <c r="H16"/>
  <c r="H42" l="1"/>
  <c r="I16" l="1"/>
  <c r="J16"/>
  <c r="G17" l="1"/>
  <c r="H36" l="1"/>
  <c r="G29"/>
  <c r="G20"/>
  <c r="G43"/>
  <c r="J36"/>
  <c r="I37"/>
  <c r="I36" s="1"/>
  <c r="I26"/>
  <c r="J26"/>
  <c r="G44"/>
  <c r="G40"/>
  <c r="G38"/>
  <c r="G30"/>
  <c r="G31"/>
  <c r="G32"/>
  <c r="G33"/>
  <c r="G34"/>
  <c r="G35"/>
  <c r="G18"/>
  <c r="G19"/>
  <c r="G21"/>
  <c r="G22"/>
  <c r="G23"/>
  <c r="G24"/>
  <c r="G25"/>
  <c r="I15"/>
  <c r="J15"/>
  <c r="G42" l="1"/>
  <c r="G39"/>
  <c r="G16"/>
  <c r="G28"/>
  <c r="H41"/>
  <c r="G41" s="1"/>
  <c r="G37"/>
  <c r="G36" s="1"/>
  <c r="H15" l="1"/>
  <c r="G15" s="1"/>
  <c r="H26"/>
  <c r="G26" l="1"/>
  <c r="H45"/>
  <c r="G45" s="1"/>
</calcChain>
</file>

<file path=xl/sharedStrings.xml><?xml version="1.0" encoding="utf-8"?>
<sst xmlns="http://schemas.openxmlformats.org/spreadsheetml/2006/main" count="206" uniqueCount="132">
  <si>
    <t>Додаток 7</t>
  </si>
  <si>
    <t>1454700000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</si>
  <si>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</si>
  <si>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</si>
  <si>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</si>
  <si>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</si>
  <si>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</si>
  <si>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</si>
  <si>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</si>
  <si>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</si>
  <si>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</si>
  <si>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</si>
  <si>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</si>
  <si>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</si>
  <si>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</si>
  <si>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</si>
  <si>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Костянтинiвська сiльська рада</t>
  </si>
  <si>
    <t>0110000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</si>
  <si>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</si>
  <si>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</si>
  <si>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</si>
  <si>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</si>
  <si>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соціально-економічного розвитку Костянтинівської сільської територіальної громади на 2023-2025 роки</t>
  </si>
  <si>
    <t>Рішення сесії № 3 від 18.11.2022 р.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</si>
  <si>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</si>
  <si>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</si>
  <si>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</si>
  <si>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Місцева цільова Програма фінансової підтримки комунальних підприємств Костянтинівської сільської ради на 2021-2025 роки</t>
  </si>
  <si>
    <t>Рішення сесії № 2  від 16.04.2021р.</t>
  </si>
  <si>
    <t>0116030</t>
  </si>
  <si>
    <t>6030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</si>
  <si>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</si>
  <si>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</si>
  <si>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</si>
  <si>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</si>
  <si>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</si>
  <si>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</si>
  <si>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</si>
  <si>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</si>
  <si>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</si>
  <si>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</si>
  <si>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</si>
  <si>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</si>
  <si>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</si>
  <si>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Цільова програма захисту населення від надзвичайних ситуацій техногенного та природного характеру Костянтинівської сільської ради на 2021-2025 роки</t>
  </si>
  <si>
    <t>Рішення сесії № 10 від 26.02.2021 р.</t>
  </si>
  <si>
    <t>0118130</t>
  </si>
  <si>
    <t>8130</t>
  </si>
  <si>
    <t>Забезпечення діяльності місцевої та добровільної пожежної охорони</t>
  </si>
  <si>
    <t>0118240</t>
  </si>
  <si>
    <t>8240</t>
  </si>
  <si>
    <t>0380</t>
  </si>
  <si>
    <t>Заходи та роботи з територіальної оборони</t>
  </si>
  <si>
    <t>Місцева Цільова програма територіальної оборони Костянтинівської територіальної громади на 2022-2026 роки.</t>
  </si>
  <si>
    <t>Рішення виконкому № 18 від 24.04.2022 р.</t>
  </si>
  <si>
    <t>0180</t>
  </si>
  <si>
    <t>0600000</t>
  </si>
  <si>
    <t>Відділ освіти, культури, молоді та спорту Костянтинівської сільської ради</t>
  </si>
  <si>
    <t>0610000</t>
  </si>
  <si>
    <t>0611010</t>
  </si>
  <si>
    <t>1010</t>
  </si>
  <si>
    <t>0910</t>
  </si>
  <si>
    <t>Надання дошкільної освіти</t>
  </si>
  <si>
    <t>Цільова соціальна програма розвитку освіти Костянтинівської сільської ради на 2022-2025 роки</t>
  </si>
  <si>
    <t>Рішення сесії № 5 від 21.12.2021 р.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</si>
  <si>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</si>
  <si>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</si>
  <si>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</si>
  <si>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</si>
  <si>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</si>
  <si>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</si>
  <si>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</si>
  <si>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</si>
  <si>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</si>
  <si>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</si>
  <si>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</si>
  <si>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0614030</t>
  </si>
  <si>
    <t>4030</t>
  </si>
  <si>
    <t>0824</t>
  </si>
  <si>
    <t>Забезпечення діяльності бібліотек</t>
  </si>
  <si>
    <t>Програма розвитку культури по Костянтинівській сільській раді на 2021-2025 роки</t>
  </si>
  <si>
    <t>Рішення сесії № 3 від 08.10.2021 року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</si>
  <si>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</si>
  <si>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</si>
  <si>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</si>
  <si>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</si>
  <si>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0614082</t>
  </si>
  <si>
    <t>4082</t>
  </si>
  <si>
    <t>0829</t>
  </si>
  <si>
    <t>Інші заходи в галузі культури і мистецтва</t>
  </si>
  <si>
    <t>0615061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</si>
  <si>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</si>
  <si>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</si>
  <si>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</si>
  <si>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Костянтинівської сільської ради на 2021-2025 роки.</t>
  </si>
  <si>
    <t>Рішення сесії № 5 від 08.10.2021 року</t>
  </si>
  <si>
    <t>0800000</t>
  </si>
  <si>
    <t>Відділ соціального захисту населення та охорони здоров'я Костянтинівської сільської ради</t>
  </si>
  <si>
    <t>0810000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</si>
  <si>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</si>
  <si>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</si>
  <si>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</si>
  <si>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</si>
  <si>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</si>
  <si>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1090</t>
  </si>
  <si>
    <t>Інші заходи у сфері соціального захисту і соціального забезпечення</t>
  </si>
  <si>
    <t>3700000</t>
  </si>
  <si>
    <t>Фінансовий відділ Костянтинівської сільської ради</t>
  </si>
  <si>
    <t>3710000</t>
  </si>
  <si>
    <t>3719770</t>
  </si>
  <si>
    <t>9770</t>
  </si>
  <si>
    <t>Інші субвенції з місцевого бюджету</t>
  </si>
  <si>
    <t>УСЬОГО</t>
  </si>
  <si>
    <t>X</t>
  </si>
  <si>
    <t>до рішення сесії Костянтинівської сільської ради</t>
  </si>
  <si>
    <t>Дата і номер документа, яким затверджено місцеву регіональну програму</t>
  </si>
  <si>
    <t>0813241</t>
  </si>
  <si>
    <t>Забезпечення діяльності інших закладів у сфері соціального захисту і соціального забезпечення</t>
  </si>
  <si>
    <t>В.о. начальника  фінансового відділу</t>
  </si>
  <si>
    <t>Інна МИЧКО</t>
  </si>
  <si>
    <t>0113210</t>
  </si>
  <si>
    <t>3210</t>
  </si>
  <si>
    <t>1050</t>
  </si>
  <si>
    <t>Організація та проведення громадських робіт</t>
  </si>
  <si>
    <t>Розподіл витрат місцевого бюджету на реалізацію місцевих/регіональних програм у 2024 році</t>
  </si>
  <si>
    <t>Комплексна програма соціального захисту населення "Турбота"  Костянтинівської сільської ради на 2024-2026 роки</t>
  </si>
  <si>
    <t>"Про бюджет Костянтинівської сільської</t>
  </si>
  <si>
    <t>територіальної громади на 2024 рік"</t>
  </si>
  <si>
    <t>Рішення сесії № 6 від 19.10.2023р.</t>
  </si>
  <si>
    <t>Цільова програма забезпечення підготовки та проведення приписки громадян до призовної дільниці та призову громадян Костянтинівської сільської територіальної громади на строкову військову службу та військову службу за контрактом на 2024- 2026 роки</t>
  </si>
  <si>
    <t>Рішення сесії № 3 від 17.11.2023р.</t>
  </si>
  <si>
    <t>від 14.12.2023р. № 2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</si>
</sst>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.00_ ;\-#,##0.00\ "/>
  </numFmts>
  <fonts count="9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0" fillId="0" borderId="0" xfId="0" applyNumberFormat="1"/>
    <xf numFmtId="0" fontId="7" fillId="0" borderId="0" xfId="0" applyFont="1"/>
    <xf numFmtId="164" fontId="0" fillId="2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0" fillId="3" borderId="1" xfId="0" quotePrefix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1" zoomScaleNormal="91" workbookViewId="0">
      <selection activeCell="A7" sqref="A7:J7"/>
    </sheetView>
  </sheetViews>
  <sheetFormatPr defaultRowHeight="12.75"/>
  <cols>
    <col min="1" max="3" width="12" customWidth="1"/>
    <col min="4" max="4" width="46.28515625" customWidth="1"/>
    <col min="5" max="5" width="49.140625" customWidth="1"/>
    <col min="6" max="6" width="32.5703125" customWidth="1"/>
    <col min="7" max="8" width="15.7109375" customWidth="1"/>
    <col min="9" max="9" width="14.140625" customWidth="1"/>
    <col min="10" max="10" width="11.28515625" customWidth="1"/>
    <col min="11" max="11" width="13.5703125" bestFit="1" customWidth="1"/>
  </cols>
  <sheetData>
    <row r="1" spans="1:10">
      <c r="H1" t="s">
        <v>0</v>
      </c>
    </row>
    <row r="2" spans="1:10">
      <c r="H2" t="s">
        <v>114</v>
      </c>
    </row>
    <row r="3" spans="1:10">
      <c r="H3" t="s">
        <v>126</v>
      </c>
    </row>
    <row r="4" spans="1:10">
      <c r="H4" t="s">
        <v>127</v>
      </c>
    </row>
    <row r="5" spans="1:10" ht="12" customHeight="1">
      <c r="H5" t="s">
        <v>131</v>
      </c>
    </row>
    <row r="6" spans="1:10" ht="7.5" hidden="1" customHeight="1"/>
    <row r="7" spans="1:10" ht="18.75" customHeight="1">
      <c r="A7" s="30" t="s">
        <v>124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.5" customHeight="1"/>
    <row r="9" spans="1:10">
      <c r="D9" s="1"/>
      <c r="E9" s="35" t="s">
        <v>1</v>
      </c>
      <c r="F9" s="35"/>
    </row>
    <row r="10" spans="1:10">
      <c r="A10" s="1"/>
      <c r="E10" s="36" t="s">
        <v>2</v>
      </c>
      <c r="F10" s="36"/>
    </row>
    <row r="11" spans="1:10">
      <c r="J11" s="2" t="s">
        <v>3</v>
      </c>
    </row>
    <row r="12" spans="1:10">
      <c r="A12" s="32" t="s">
        <v>4</v>
      </c>
      <c r="B12" s="32" t="s">
        <v>5</v>
      </c>
      <c r="C12" s="32" t="s">
        <v>6</v>
      </c>
      <c r="D12" s="33" t="s">
        <v>7</v>
      </c>
      <c r="E12" s="33" t="s">
        <v>8</v>
      </c>
      <c r="F12" s="32" t="s">
        <v>115</v>
      </c>
      <c r="G12" s="34" t="s">
        <v>9</v>
      </c>
      <c r="H12" s="33" t="s">
        <v>10</v>
      </c>
      <c r="I12" s="33" t="s">
        <v>11</v>
      </c>
      <c r="J12" s="33"/>
    </row>
    <row r="13" spans="1:10" ht="68.099999999999994" customHeight="1">
      <c r="A13" s="33"/>
      <c r="B13" s="33"/>
      <c r="C13" s="33"/>
      <c r="D13" s="33"/>
      <c r="E13" s="33"/>
      <c r="F13" s="33"/>
      <c r="G13" s="34"/>
      <c r="H13" s="33"/>
      <c r="I13" s="3" t="s">
        <v>12</v>
      </c>
      <c r="J13" s="3" t="s">
        <v>13</v>
      </c>
    </row>
    <row r="14" spans="1:10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4">
        <v>7</v>
      </c>
      <c r="H14" s="3">
        <v>8</v>
      </c>
      <c r="I14" s="27">
        <v>9</v>
      </c>
      <c r="J14" s="27">
        <v>10</v>
      </c>
    </row>
    <row r="15" spans="1:10" ht="21" customHeight="1">
      <c r="A15" s="5" t="s">
        <v>14</v>
      </c>
      <c r="B15" s="5" t="s">
        <v>15</v>
      </c>
      <c r="C15" s="5" t="s">
        <v>15</v>
      </c>
      <c r="D15" s="6" t="s">
        <v>16</v>
      </c>
      <c r="E15" s="6" t="s">
        <v>15</v>
      </c>
      <c r="F15" s="6" t="s">
        <v>15</v>
      </c>
      <c r="G15" s="7">
        <f>H15+I15</f>
        <v>5313275</v>
      </c>
      <c r="H15" s="8">
        <f>H16</f>
        <v>5313275</v>
      </c>
      <c r="I15" s="8">
        <f t="shared" ref="I15:J15" si="0">I16</f>
        <v>0</v>
      </c>
      <c r="J15" s="8">
        <f t="shared" si="0"/>
        <v>0</v>
      </c>
    </row>
    <row r="16" spans="1:10" ht="20.25" customHeight="1">
      <c r="A16" s="5" t="s">
        <v>17</v>
      </c>
      <c r="B16" s="5" t="s">
        <v>15</v>
      </c>
      <c r="C16" s="5" t="s">
        <v>15</v>
      </c>
      <c r="D16" s="6" t="s">
        <v>16</v>
      </c>
      <c r="E16" s="6" t="s">
        <v>15</v>
      </c>
      <c r="F16" s="6" t="s">
        <v>15</v>
      </c>
      <c r="G16" s="7">
        <f>H16+I16</f>
        <v>5313275</v>
      </c>
      <c r="H16" s="8">
        <f>H17+H18+H19+H20+H21+H22+H23+H24+H25</f>
        <v>5313275</v>
      </c>
      <c r="I16" s="8">
        <f t="shared" ref="I16:J16" si="1">I17+I18+I19+I20+I21+I22+I23+I24+I25</f>
        <v>0</v>
      </c>
      <c r="J16" s="8">
        <f t="shared" si="1"/>
        <v>0</v>
      </c>
    </row>
    <row r="17" spans="1:11" s="26" customFormat="1" ht="42" customHeight="1">
      <c r="A17" s="21" t="s">
        <v>120</v>
      </c>
      <c r="B17" s="21" t="s">
        <v>121</v>
      </c>
      <c r="C17" s="21" t="s">
        <v>122</v>
      </c>
      <c r="D17" s="22" t="s">
        <v>123</v>
      </c>
      <c r="E17" s="23" t="s">
        <v>22</v>
      </c>
      <c r="F17" s="23" t="s">
        <v>23</v>
      </c>
      <c r="G17" s="24">
        <f>H17</f>
        <v>38113</v>
      </c>
      <c r="H17" s="25">
        <v>38113</v>
      </c>
      <c r="I17" s="25"/>
      <c r="J17" s="25"/>
    </row>
    <row r="18" spans="1:11" ht="38.25">
      <c r="A18" s="9" t="s">
        <v>18</v>
      </c>
      <c r="B18" s="9" t="s">
        <v>19</v>
      </c>
      <c r="C18" s="9" t="s">
        <v>20</v>
      </c>
      <c r="D18" s="10" t="s">
        <v>21</v>
      </c>
      <c r="E18" s="10" t="s">
        <v>22</v>
      </c>
      <c r="F18" s="10" t="s">
        <v>23</v>
      </c>
      <c r="G18" s="19">
        <f t="shared" ref="G18:G25" si="2">H18+I18</f>
        <v>410000</v>
      </c>
      <c r="H18" s="12">
        <v>410000</v>
      </c>
      <c r="I18" s="12">
        <v>0</v>
      </c>
      <c r="J18" s="12">
        <v>0</v>
      </c>
    </row>
    <row r="19" spans="1:11" ht="44.25" customHeight="1">
      <c r="A19" s="9" t="s">
        <v>24</v>
      </c>
      <c r="B19" s="9" t="s">
        <v>25</v>
      </c>
      <c r="C19" s="9" t="s">
        <v>20</v>
      </c>
      <c r="D19" s="10" t="s">
        <v>26</v>
      </c>
      <c r="E19" s="10" t="s">
        <v>27</v>
      </c>
      <c r="F19" s="10" t="s">
        <v>28</v>
      </c>
      <c r="G19" s="19">
        <f t="shared" si="2"/>
        <v>2139780</v>
      </c>
      <c r="H19" s="25">
        <v>2139780</v>
      </c>
      <c r="I19" s="12">
        <v>0</v>
      </c>
      <c r="J19" s="12">
        <v>0</v>
      </c>
    </row>
    <row r="20" spans="1:11" ht="42" customHeight="1">
      <c r="A20" s="9" t="s">
        <v>29</v>
      </c>
      <c r="B20" s="9" t="s">
        <v>30</v>
      </c>
      <c r="C20" s="9" t="s">
        <v>20</v>
      </c>
      <c r="D20" s="10" t="s">
        <v>31</v>
      </c>
      <c r="E20" s="10" t="s">
        <v>22</v>
      </c>
      <c r="F20" s="10" t="s">
        <v>23</v>
      </c>
      <c r="G20" s="19">
        <f t="shared" si="2"/>
        <v>456700</v>
      </c>
      <c r="H20" s="25">
        <v>456700</v>
      </c>
      <c r="I20" s="12">
        <v>0</v>
      </c>
      <c r="J20" s="12">
        <v>0</v>
      </c>
    </row>
    <row r="21" spans="1:11" ht="42" customHeight="1">
      <c r="A21" s="9" t="s">
        <v>32</v>
      </c>
      <c r="B21" s="9" t="s">
        <v>33</v>
      </c>
      <c r="C21" s="9" t="s">
        <v>34</v>
      </c>
      <c r="D21" s="10" t="s">
        <v>35</v>
      </c>
      <c r="E21" s="10" t="s">
        <v>22</v>
      </c>
      <c r="F21" s="10" t="s">
        <v>23</v>
      </c>
      <c r="G21" s="19">
        <f t="shared" si="2"/>
        <v>500000</v>
      </c>
      <c r="H21" s="12">
        <v>500000</v>
      </c>
      <c r="I21" s="12">
        <v>0</v>
      </c>
      <c r="J21" s="12">
        <v>0</v>
      </c>
    </row>
    <row r="22" spans="1:11" ht="43.5" customHeight="1">
      <c r="A22" s="9" t="s">
        <v>36</v>
      </c>
      <c r="B22" s="9" t="s">
        <v>37</v>
      </c>
      <c r="C22" s="9" t="s">
        <v>38</v>
      </c>
      <c r="D22" s="10" t="s">
        <v>39</v>
      </c>
      <c r="E22" s="10" t="s">
        <v>22</v>
      </c>
      <c r="F22" s="10" t="s">
        <v>23</v>
      </c>
      <c r="G22" s="19">
        <f t="shared" si="2"/>
        <v>12872</v>
      </c>
      <c r="H22" s="12">
        <v>12872</v>
      </c>
      <c r="I22" s="12">
        <v>0</v>
      </c>
      <c r="J22" s="12">
        <v>0</v>
      </c>
    </row>
    <row r="23" spans="1:11" ht="43.5" customHeight="1">
      <c r="A23" s="9" t="s">
        <v>40</v>
      </c>
      <c r="B23" s="9" t="s">
        <v>41</v>
      </c>
      <c r="C23" s="9" t="s">
        <v>42</v>
      </c>
      <c r="D23" s="10" t="s">
        <v>43</v>
      </c>
      <c r="E23" s="10" t="s">
        <v>44</v>
      </c>
      <c r="F23" s="10" t="s">
        <v>45</v>
      </c>
      <c r="G23" s="19">
        <f t="shared" si="2"/>
        <v>200000</v>
      </c>
      <c r="H23" s="12">
        <v>200000</v>
      </c>
      <c r="I23" s="12">
        <v>0</v>
      </c>
      <c r="J23" s="12">
        <v>0</v>
      </c>
    </row>
    <row r="24" spans="1:11" ht="40.5" customHeight="1">
      <c r="A24" s="9" t="s">
        <v>46</v>
      </c>
      <c r="B24" s="9" t="s">
        <v>47</v>
      </c>
      <c r="C24" s="9" t="s">
        <v>42</v>
      </c>
      <c r="D24" s="10" t="s">
        <v>48</v>
      </c>
      <c r="E24" s="10" t="s">
        <v>22</v>
      </c>
      <c r="F24" s="10" t="s">
        <v>23</v>
      </c>
      <c r="G24" s="19">
        <f t="shared" si="2"/>
        <v>1455810</v>
      </c>
      <c r="H24" s="12">
        <v>1455810</v>
      </c>
      <c r="I24" s="12">
        <v>0</v>
      </c>
      <c r="J24" s="12">
        <v>0</v>
      </c>
    </row>
    <row r="25" spans="1:11" ht="39.75" customHeight="1">
      <c r="A25" s="9" t="s">
        <v>49</v>
      </c>
      <c r="B25" s="9" t="s">
        <v>50</v>
      </c>
      <c r="C25" s="9" t="s">
        <v>51</v>
      </c>
      <c r="D25" s="10" t="s">
        <v>52</v>
      </c>
      <c r="E25" s="10" t="s">
        <v>53</v>
      </c>
      <c r="F25" s="10" t="s">
        <v>54</v>
      </c>
      <c r="G25" s="19">
        <f t="shared" si="2"/>
        <v>100000</v>
      </c>
      <c r="H25" s="12">
        <v>100000</v>
      </c>
      <c r="I25" s="12">
        <v>0</v>
      </c>
      <c r="J25" s="12">
        <v>0</v>
      </c>
    </row>
    <row r="26" spans="1:11" ht="25.5">
      <c r="A26" s="5" t="s">
        <v>56</v>
      </c>
      <c r="B26" s="5" t="s">
        <v>15</v>
      </c>
      <c r="C26" s="5" t="s">
        <v>15</v>
      </c>
      <c r="D26" s="6" t="s">
        <v>57</v>
      </c>
      <c r="E26" s="6" t="s">
        <v>15</v>
      </c>
      <c r="F26" s="6" t="s">
        <v>15</v>
      </c>
      <c r="G26" s="7">
        <f>H26+I26</f>
        <v>43182602</v>
      </c>
      <c r="H26" s="8">
        <f>H27</f>
        <v>40690602</v>
      </c>
      <c r="I26" s="8">
        <f>I27</f>
        <v>2492000</v>
      </c>
      <c r="J26" s="8">
        <f>J27</f>
        <v>0</v>
      </c>
    </row>
    <row r="27" spans="1:11" ht="27" customHeight="1">
      <c r="A27" s="5" t="s">
        <v>58</v>
      </c>
      <c r="B27" s="5" t="s">
        <v>15</v>
      </c>
      <c r="C27" s="5" t="s">
        <v>15</v>
      </c>
      <c r="D27" s="6" t="s">
        <v>57</v>
      </c>
      <c r="E27" s="6" t="s">
        <v>15</v>
      </c>
      <c r="F27" s="6" t="s">
        <v>15</v>
      </c>
      <c r="G27" s="7">
        <f>H27+I27</f>
        <v>43182602</v>
      </c>
      <c r="H27" s="8">
        <f>H28+H29+H30+H31+H32+H33+H34+H35</f>
        <v>40690602</v>
      </c>
      <c r="I27" s="8">
        <f t="shared" ref="I27:J27" si="3">I28+I29+I30+I31+I32+I33+I34+I35</f>
        <v>2492000</v>
      </c>
      <c r="J27" s="8">
        <f t="shared" si="3"/>
        <v>0</v>
      </c>
      <c r="K27" s="17"/>
    </row>
    <row r="28" spans="1:11" ht="27" customHeight="1">
      <c r="A28" s="9" t="s">
        <v>59</v>
      </c>
      <c r="B28" s="9" t="s">
        <v>60</v>
      </c>
      <c r="C28" s="9" t="s">
        <v>61</v>
      </c>
      <c r="D28" s="10" t="s">
        <v>62</v>
      </c>
      <c r="E28" s="10" t="s">
        <v>63</v>
      </c>
      <c r="F28" s="10" t="s">
        <v>64</v>
      </c>
      <c r="G28" s="19">
        <f t="shared" ref="G28:G35" si="4">H28+I28</f>
        <v>17497329</v>
      </c>
      <c r="H28" s="25">
        <v>16697329</v>
      </c>
      <c r="I28" s="12">
        <v>800000</v>
      </c>
      <c r="J28" s="12">
        <v>0</v>
      </c>
    </row>
    <row r="29" spans="1:11" ht="42" customHeight="1">
      <c r="A29" s="22" t="s">
        <v>65</v>
      </c>
      <c r="B29" s="22" t="s">
        <v>66</v>
      </c>
      <c r="C29" s="22" t="s">
        <v>67</v>
      </c>
      <c r="D29" s="23" t="s">
        <v>68</v>
      </c>
      <c r="E29" s="10" t="s">
        <v>63</v>
      </c>
      <c r="F29" s="10" t="s">
        <v>64</v>
      </c>
      <c r="G29" s="19">
        <f t="shared" si="4"/>
        <v>19091485</v>
      </c>
      <c r="H29" s="25">
        <v>17441485</v>
      </c>
      <c r="I29" s="12">
        <v>1650000</v>
      </c>
      <c r="J29" s="12">
        <v>0</v>
      </c>
    </row>
    <row r="30" spans="1:11" ht="31.5" customHeight="1">
      <c r="A30" s="9" t="s">
        <v>69</v>
      </c>
      <c r="B30" s="9" t="s">
        <v>70</v>
      </c>
      <c r="C30" s="9" t="s">
        <v>71</v>
      </c>
      <c r="D30" s="10" t="s">
        <v>72</v>
      </c>
      <c r="E30" s="10" t="s">
        <v>63</v>
      </c>
      <c r="F30" s="10" t="s">
        <v>64</v>
      </c>
      <c r="G30" s="19">
        <f t="shared" si="4"/>
        <v>3027713</v>
      </c>
      <c r="H30" s="12">
        <v>3027713</v>
      </c>
      <c r="I30" s="12">
        <v>0</v>
      </c>
      <c r="J30" s="12">
        <v>0</v>
      </c>
    </row>
    <row r="31" spans="1:11" ht="29.25" customHeight="1">
      <c r="A31" s="9" t="s">
        <v>73</v>
      </c>
      <c r="B31" s="9" t="s">
        <v>74</v>
      </c>
      <c r="C31" s="9" t="s">
        <v>71</v>
      </c>
      <c r="D31" s="10" t="s">
        <v>75</v>
      </c>
      <c r="E31" s="10" t="s">
        <v>63</v>
      </c>
      <c r="F31" s="10" t="s">
        <v>64</v>
      </c>
      <c r="G31" s="19">
        <f t="shared" si="4"/>
        <v>10860</v>
      </c>
      <c r="H31" s="12">
        <v>10860</v>
      </c>
      <c r="I31" s="12">
        <v>0</v>
      </c>
      <c r="J31" s="12">
        <v>0</v>
      </c>
    </row>
    <row r="32" spans="1:11" ht="27.75" customHeight="1">
      <c r="A32" s="9" t="s">
        <v>76</v>
      </c>
      <c r="B32" s="9" t="s">
        <v>77</v>
      </c>
      <c r="C32" s="9" t="s">
        <v>78</v>
      </c>
      <c r="D32" s="10" t="s">
        <v>79</v>
      </c>
      <c r="E32" s="10" t="s">
        <v>80</v>
      </c>
      <c r="F32" s="10" t="s">
        <v>81</v>
      </c>
      <c r="G32" s="19">
        <f t="shared" si="4"/>
        <v>944645</v>
      </c>
      <c r="H32" s="12">
        <v>944645</v>
      </c>
      <c r="I32" s="12">
        <v>0</v>
      </c>
      <c r="J32" s="12">
        <v>0</v>
      </c>
    </row>
    <row r="33" spans="1:11" ht="39.75" customHeight="1">
      <c r="A33" s="9" t="s">
        <v>82</v>
      </c>
      <c r="B33" s="9" t="s">
        <v>83</v>
      </c>
      <c r="C33" s="9" t="s">
        <v>84</v>
      </c>
      <c r="D33" s="10" t="s">
        <v>85</v>
      </c>
      <c r="E33" s="10" t="s">
        <v>80</v>
      </c>
      <c r="F33" s="10" t="s">
        <v>81</v>
      </c>
      <c r="G33" s="19">
        <f t="shared" si="4"/>
        <v>2430570</v>
      </c>
      <c r="H33" s="25">
        <v>2388570</v>
      </c>
      <c r="I33" s="12">
        <v>42000</v>
      </c>
      <c r="J33" s="12">
        <v>0</v>
      </c>
    </row>
    <row r="34" spans="1:11" ht="29.25" customHeight="1">
      <c r="A34" s="9" t="s">
        <v>86</v>
      </c>
      <c r="B34" s="9" t="s">
        <v>87</v>
      </c>
      <c r="C34" s="9" t="s">
        <v>88</v>
      </c>
      <c r="D34" s="10" t="s">
        <v>89</v>
      </c>
      <c r="E34" s="10" t="s">
        <v>80</v>
      </c>
      <c r="F34" s="10" t="s">
        <v>81</v>
      </c>
      <c r="G34" s="19">
        <f t="shared" si="4"/>
        <v>70000</v>
      </c>
      <c r="H34" s="12">
        <v>70000</v>
      </c>
      <c r="I34" s="12">
        <v>0</v>
      </c>
      <c r="J34" s="12">
        <v>0</v>
      </c>
    </row>
    <row r="35" spans="1:11" ht="54.75" customHeight="1">
      <c r="A35" s="9" t="s">
        <v>90</v>
      </c>
      <c r="B35" s="9" t="s">
        <v>91</v>
      </c>
      <c r="C35" s="9" t="s">
        <v>92</v>
      </c>
      <c r="D35" s="10" t="s">
        <v>93</v>
      </c>
      <c r="E35" s="10" t="s">
        <v>94</v>
      </c>
      <c r="F35" s="10" t="s">
        <v>95</v>
      </c>
      <c r="G35" s="19">
        <f t="shared" si="4"/>
        <v>110000</v>
      </c>
      <c r="H35" s="12">
        <v>110000</v>
      </c>
      <c r="I35" s="12">
        <v>0</v>
      </c>
      <c r="J35" s="12">
        <v>0</v>
      </c>
    </row>
    <row r="36" spans="1:11" ht="32.25" customHeight="1">
      <c r="A36" s="5" t="s">
        <v>96</v>
      </c>
      <c r="B36" s="5" t="s">
        <v>15</v>
      </c>
      <c r="C36" s="5" t="s">
        <v>15</v>
      </c>
      <c r="D36" s="6" t="s">
        <v>97</v>
      </c>
      <c r="E36" s="6" t="s">
        <v>15</v>
      </c>
      <c r="F36" s="6" t="s">
        <v>15</v>
      </c>
      <c r="G36" s="7">
        <f>G37</f>
        <v>1911590</v>
      </c>
      <c r="H36" s="8">
        <f>H37</f>
        <v>1911590</v>
      </c>
      <c r="I36" s="8">
        <f t="shared" ref="I36:J36" si="5">I37</f>
        <v>0</v>
      </c>
      <c r="J36" s="8">
        <f t="shared" si="5"/>
        <v>0</v>
      </c>
    </row>
    <row r="37" spans="1:11" ht="28.5" customHeight="1">
      <c r="A37" s="5" t="s">
        <v>98</v>
      </c>
      <c r="B37" s="5" t="s">
        <v>15</v>
      </c>
      <c r="C37" s="5" t="s">
        <v>15</v>
      </c>
      <c r="D37" s="6" t="s">
        <v>97</v>
      </c>
      <c r="E37" s="6" t="s">
        <v>15</v>
      </c>
      <c r="F37" s="6" t="s">
        <v>15</v>
      </c>
      <c r="G37" s="7">
        <f>H37+I37</f>
        <v>1911590</v>
      </c>
      <c r="H37" s="8">
        <f>H38+H39+H40</f>
        <v>1911590</v>
      </c>
      <c r="I37" s="8">
        <f>I38+I39+I40</f>
        <v>0</v>
      </c>
      <c r="J37" s="8">
        <v>0</v>
      </c>
    </row>
    <row r="38" spans="1:11" ht="65.25" customHeight="1">
      <c r="A38" s="9" t="s">
        <v>99</v>
      </c>
      <c r="B38" s="9" t="s">
        <v>100</v>
      </c>
      <c r="C38" s="9" t="s">
        <v>60</v>
      </c>
      <c r="D38" s="10" t="s">
        <v>101</v>
      </c>
      <c r="E38" s="10" t="s">
        <v>125</v>
      </c>
      <c r="F38" s="10" t="s">
        <v>128</v>
      </c>
      <c r="G38" s="11">
        <f>H38+I38</f>
        <v>200000</v>
      </c>
      <c r="H38" s="12">
        <v>200000</v>
      </c>
      <c r="I38" s="12">
        <v>0</v>
      </c>
      <c r="J38" s="12">
        <v>0</v>
      </c>
    </row>
    <row r="39" spans="1:11" ht="39" customHeight="1">
      <c r="A39" s="15" t="s">
        <v>116</v>
      </c>
      <c r="B39" s="16">
        <v>3241</v>
      </c>
      <c r="C39" s="16">
        <v>1090</v>
      </c>
      <c r="D39" s="9" t="s">
        <v>117</v>
      </c>
      <c r="E39" s="10" t="s">
        <v>125</v>
      </c>
      <c r="F39" s="10" t="s">
        <v>128</v>
      </c>
      <c r="G39" s="11">
        <f>H39+I39</f>
        <v>1531590</v>
      </c>
      <c r="H39" s="25">
        <v>1531590</v>
      </c>
      <c r="I39" s="12"/>
      <c r="J39" s="12"/>
    </row>
    <row r="40" spans="1:11" ht="42.75" customHeight="1">
      <c r="A40" s="9" t="s">
        <v>102</v>
      </c>
      <c r="B40" s="9" t="s">
        <v>103</v>
      </c>
      <c r="C40" s="9" t="s">
        <v>104</v>
      </c>
      <c r="D40" s="10" t="s">
        <v>105</v>
      </c>
      <c r="E40" s="10" t="s">
        <v>125</v>
      </c>
      <c r="F40" s="10" t="s">
        <v>128</v>
      </c>
      <c r="G40" s="11">
        <f>H40+I40</f>
        <v>180000</v>
      </c>
      <c r="H40" s="12">
        <v>180000</v>
      </c>
      <c r="I40" s="12">
        <v>0</v>
      </c>
      <c r="J40" s="12">
        <v>0</v>
      </c>
    </row>
    <row r="41" spans="1:11" ht="23.25" customHeight="1">
      <c r="A41" s="5" t="s">
        <v>106</v>
      </c>
      <c r="B41" s="5" t="s">
        <v>15</v>
      </c>
      <c r="C41" s="5" t="s">
        <v>15</v>
      </c>
      <c r="D41" s="6" t="s">
        <v>107</v>
      </c>
      <c r="E41" s="6" t="s">
        <v>15</v>
      </c>
      <c r="F41" s="6" t="s">
        <v>15</v>
      </c>
      <c r="G41" s="7">
        <f>H41</f>
        <v>1631496</v>
      </c>
      <c r="H41" s="8">
        <f>H42</f>
        <v>1631496</v>
      </c>
      <c r="I41" s="8">
        <v>0</v>
      </c>
      <c r="J41" s="8">
        <v>0</v>
      </c>
    </row>
    <row r="42" spans="1:11" ht="19.5" customHeight="1">
      <c r="A42" s="5" t="s">
        <v>108</v>
      </c>
      <c r="B42" s="5" t="s">
        <v>15</v>
      </c>
      <c r="C42" s="5" t="s">
        <v>15</v>
      </c>
      <c r="D42" s="6" t="s">
        <v>107</v>
      </c>
      <c r="E42" s="6" t="s">
        <v>15</v>
      </c>
      <c r="F42" s="6" t="s">
        <v>15</v>
      </c>
      <c r="G42" s="7">
        <f>G43+G44</f>
        <v>1631496</v>
      </c>
      <c r="H42" s="8">
        <f>H43+H44</f>
        <v>1631496</v>
      </c>
      <c r="I42" s="8">
        <v>0</v>
      </c>
      <c r="J42" s="8">
        <v>0</v>
      </c>
      <c r="K42" s="20"/>
    </row>
    <row r="43" spans="1:11" ht="38.25">
      <c r="A43" s="9" t="s">
        <v>109</v>
      </c>
      <c r="B43" s="9" t="s">
        <v>110</v>
      </c>
      <c r="C43" s="9" t="s">
        <v>55</v>
      </c>
      <c r="D43" s="10" t="s">
        <v>111</v>
      </c>
      <c r="E43" s="10" t="s">
        <v>22</v>
      </c>
      <c r="F43" s="10" t="s">
        <v>23</v>
      </c>
      <c r="G43" s="11">
        <f>H43+I43</f>
        <v>1431496</v>
      </c>
      <c r="H43" s="12">
        <v>1431496</v>
      </c>
      <c r="I43" s="12">
        <v>0</v>
      </c>
      <c r="J43" s="12">
        <v>0</v>
      </c>
    </row>
    <row r="44" spans="1:11" ht="63.75" customHeight="1">
      <c r="A44" s="9" t="s">
        <v>109</v>
      </c>
      <c r="B44" s="9" t="s">
        <v>110</v>
      </c>
      <c r="C44" s="9" t="s">
        <v>55</v>
      </c>
      <c r="D44" s="10" t="s">
        <v>111</v>
      </c>
      <c r="E44" s="28" t="s">
        <v>129</v>
      </c>
      <c r="F44" s="28" t="s">
        <v>130</v>
      </c>
      <c r="G44" s="11">
        <f>H44+I44</f>
        <v>200000</v>
      </c>
      <c r="H44" s="12">
        <v>200000</v>
      </c>
      <c r="I44" s="12">
        <v>0</v>
      </c>
      <c r="J44" s="12">
        <v>0</v>
      </c>
    </row>
    <row r="45" spans="1:11" ht="24.75" customHeight="1">
      <c r="A45" s="13" t="s">
        <v>113</v>
      </c>
      <c r="B45" s="13" t="s">
        <v>113</v>
      </c>
      <c r="C45" s="13" t="s">
        <v>113</v>
      </c>
      <c r="D45" s="14" t="s">
        <v>112</v>
      </c>
      <c r="E45" s="14" t="s">
        <v>113</v>
      </c>
      <c r="F45" s="14" t="s">
        <v>113</v>
      </c>
      <c r="G45" s="7">
        <f>H45+I45</f>
        <v>52038963</v>
      </c>
      <c r="H45" s="7">
        <f>H42+H36+H26+H15</f>
        <v>49546963</v>
      </c>
      <c r="I45" s="7">
        <f t="shared" ref="I45:J45" si="6">I42+I36+I26+I15</f>
        <v>2492000</v>
      </c>
      <c r="J45" s="7">
        <f t="shared" si="6"/>
        <v>0</v>
      </c>
      <c r="K45" s="20"/>
    </row>
    <row r="46" spans="1:11" ht="8.25" customHeight="1"/>
    <row r="47" spans="1:11" hidden="1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1" hidden="1"/>
    <row r="49" spans="4:8" ht="3.75" customHeight="1">
      <c r="H49" s="17"/>
    </row>
    <row r="50" spans="4:8" hidden="1"/>
    <row r="53" spans="4:8" s="18" customFormat="1" ht="21.75" customHeight="1">
      <c r="D53" s="18" t="s">
        <v>118</v>
      </c>
      <c r="F53" s="18" t="s">
        <v>119</v>
      </c>
    </row>
  </sheetData>
  <mergeCells count="13">
    <mergeCell ref="A47:J47"/>
    <mergeCell ref="A7:J7"/>
    <mergeCell ref="A12:A13"/>
    <mergeCell ref="B12:B13"/>
    <mergeCell ref="C12:C13"/>
    <mergeCell ref="D12:D13"/>
    <mergeCell ref="E12:E13"/>
    <mergeCell ref="F12:F13"/>
    <mergeCell ref="G12:G13"/>
    <mergeCell ref="H12:H13"/>
    <mergeCell ref="I12:J12"/>
    <mergeCell ref="E9:F9"/>
    <mergeCell ref="E10:F10"/>
  </mergeCells>
  <pageMargins left="0.19685039370078741" right="0.19685039370078741" top="0.39370078740157483" bottom="0.39370078740157483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2023-12-05T12:52:11Z</cp:lastPrinted>
  <dcterms:created xsi:type="dcterms:W3CDTF">2023-02-14T09:11:33Z</dcterms:created>
  <dcterms:modified xsi:type="dcterms:W3CDTF">2023-12-20T13:15:51Z</dcterms:modified>
</cp:coreProperties>
</file>