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oichuk\мережева папка\Звіт за І квартал 2024 р\"/>
    </mc:Choice>
  </mc:AlternateContent>
  <bookViews>
    <workbookView xWindow="240" yWindow="135" windowWidth="20055" windowHeight="9225"/>
  </bookViews>
  <sheets>
    <sheet name="Лист1" sheetId="1" r:id="rId1"/>
  </sheets>
  <definedNames>
    <definedName name="_xlnm.Print_Titles" localSheetId="0">Лист1!$8:$9</definedName>
  </definedNames>
  <calcPr calcId="162913"/>
</workbook>
</file>

<file path=xl/calcChain.xml><?xml version="1.0" encoding="utf-8"?>
<calcChain xmlns="http://schemas.openxmlformats.org/spreadsheetml/2006/main">
  <c r="G76" i="1" l="1"/>
  <c r="F76" i="1"/>
  <c r="E72" i="1" l="1"/>
  <c r="E65" i="1"/>
  <c r="E76" i="1"/>
  <c r="F65" i="1" l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</calcChain>
</file>

<file path=xl/sharedStrings.xml><?xml version="1.0" encoding="utf-8"?>
<sst xmlns="http://schemas.openxmlformats.org/spreadsheetml/2006/main" count="259" uniqueCount="170">
  <si>
    <t>грн.</t>
  </si>
  <si>
    <t>КМБ</t>
  </si>
  <si>
    <t>ККД</t>
  </si>
  <si>
    <t>Доходи</t>
  </si>
  <si>
    <t>Факт</t>
  </si>
  <si>
    <t>+/-</t>
  </si>
  <si>
    <t>% викон.</t>
  </si>
  <si>
    <t>1454700000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</si>
  <si>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</si>
  <si>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</si>
  <si>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</si>
  <si>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</si>
  <si>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</si>
  <si>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</si>
  <si>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</si>
  <si>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</si>
  <si>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</si>
  <si>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</si>
  <si>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</si>
  <si>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</si>
  <si>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</si>
  <si>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</si>
  <si>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</si>
  <si>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</si>
  <si>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</si>
  <si>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</si>
  <si>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</si>
  <si>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</si>
  <si>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</si>
  <si>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</si>
  <si>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</si>
  <si>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</si>
  <si>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</si>
  <si>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</si>
  <si>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</si>
  <si>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</si>
  <si>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</si>
  <si>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</si>
  <si>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</si>
  <si>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</si>
  <si>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</si>
  <si>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</si>
  <si>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</si>
  <si>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</si>
  <si>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</si>
  <si>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</si>
  <si>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</si>
  <si>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</si>
  <si>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</si>
  <si>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</si>
  <si>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</si>
  <si>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</si>
  <si>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</si>
  <si>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</si>
  <si>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</si>
  <si>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</si>
  <si>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</si>
  <si>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</si>
  <si>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</si>
  <si>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</si>
  <si>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</si>
  <si>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</si>
  <si>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</si>
  <si>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</si>
  <si>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</si>
  <si>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</si>
  <si>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</si>
  <si>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</si>
  <si>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</si>
  <si>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</si>
  <si>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</si>
  <si>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</si>
  <si>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</si>
  <si>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</si>
  <si>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</si>
  <si>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</si>
  <si>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</si>
  <si>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</si>
  <si>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</si>
  <si>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</si>
  <si>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</si>
  <si>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</si>
  <si>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</si>
  <si>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</si>
  <si>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</si>
  <si>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</si>
  <si>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</si>
  <si>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</si>
  <si>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</si>
  <si>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</si>
  <si>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</si>
  <si>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</si>
  <si>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</si>
  <si>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</si>
  <si>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</si>
  <si>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</si>
  <si>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</si>
  <si>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</si>
  <si>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</si>
  <si>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</si>
  <si>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</si>
  <si>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</si>
  <si>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</si>
  <si>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</si>
  <si>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</si>
  <si>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</si>
  <si>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</si>
  <si>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</si>
  <si>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</si>
  <si>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</si>
  <si>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</si>
  <si>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</si>
  <si>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</si>
  <si>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</si>
  <si>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</si>
  <si>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</si>
  <si>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</si>
  <si>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</si>
  <si>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</si>
  <si>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</si>
  <si>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</si>
  <si>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</si>
  <si>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</si>
  <si>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</si>
  <si>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</si>
  <si>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</si>
  <si>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</si>
  <si>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</si>
  <si>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</si>
  <si>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</si>
  <si>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</si>
  <si>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</si>
  <si>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</si>
  <si>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</si>
  <si>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</si>
  <si>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</si>
  <si>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>до рішення виконавчого комітету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</si>
  <si>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</si>
  <si>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</si>
  <si>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</si>
  <si>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</si>
  <si>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</si>
  <si>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</si>
  <si>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</si>
  <si>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</si>
  <si>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</si>
  <si>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</si>
  <si>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</si>
  <si>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</si>
  <si>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</si>
  <si>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</si>
  <si>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</si>
  <si>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</si>
  <si>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</si>
  <si>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</si>
  <si>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</si>
  <si>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</si>
  <si>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</si>
  <si>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</si>
  <si>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</si>
  <si>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Інна   МИЧКО</t>
  </si>
  <si>
    <t>План на рік з урахуванням змін</t>
  </si>
  <si>
    <t>Аналіз виконання доходної частини бюджету Костянтинівської сільської територіальної громади за                                                                                                                                         І квартал 2024 року</t>
  </si>
  <si>
    <t>Додаток 1</t>
  </si>
  <si>
    <t>від 25.04.2024р. №</t>
  </si>
  <si>
    <t>План на                         І квартал 2024 року</t>
  </si>
  <si>
    <t>В.о.начальника фінансового відділу</t>
  </si>
  <si>
    <t xml:space="preserve"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 </t>
  </si>
  <si>
    <t>Загальний фонд</t>
  </si>
  <si>
    <t>Спеціальний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</si>
</sst>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4" fillId="0" borderId="0" xfId="0" applyNumberFormat="1" applyFo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B73" workbookViewId="0">
      <selection activeCell="E76" sqref="E76"/>
    </sheetView>
  </sheetViews>
  <sheetFormatPr defaultRowHeight="12.75" x14ac:dyDescent="0.2"/>
  <cols>
    <col min="1" max="1" width="0" hidden="1" customWidth="1"/>
    <col min="2" max="2" width="12.28515625" style="18" customWidth="1"/>
    <col min="3" max="3" width="11.140625" style="18" customWidth="1"/>
    <col min="4" max="4" width="52.28515625" style="3" customWidth="1"/>
    <col min="5" max="5" width="16.7109375" style="4" customWidth="1"/>
    <col min="6" max="6" width="16.28515625" style="4" customWidth="1"/>
    <col min="7" max="7" width="13.5703125" style="4" customWidth="1"/>
    <col min="8" max="8" width="13.7109375" style="4" customWidth="1"/>
    <col min="9" max="9" width="9.28515625" style="4" bestFit="1" customWidth="1"/>
  </cols>
  <sheetData>
    <row r="1" spans="1:9" x14ac:dyDescent="0.2">
      <c r="B1" s="20"/>
      <c r="G1" s="34" t="s">
        <v>163</v>
      </c>
      <c r="H1" s="34"/>
      <c r="I1" s="34"/>
    </row>
    <row r="2" spans="1:9" x14ac:dyDescent="0.2">
      <c r="B2" s="1"/>
      <c r="C2" s="1"/>
      <c r="D2" s="2"/>
      <c r="E2" s="5"/>
      <c r="F2" s="5"/>
      <c r="G2" s="35" t="s">
        <v>136</v>
      </c>
      <c r="H2" s="36"/>
      <c r="I2" s="36"/>
    </row>
    <row r="3" spans="1:9" x14ac:dyDescent="0.2">
      <c r="B3" s="1"/>
      <c r="C3" s="1"/>
      <c r="D3" s="2"/>
      <c r="E3" s="5"/>
      <c r="F3" s="5"/>
      <c r="G3" s="35" t="s">
        <v>164</v>
      </c>
      <c r="H3" s="36"/>
      <c r="I3" s="36"/>
    </row>
    <row r="4" spans="1:9" ht="33" customHeight="1" x14ac:dyDescent="0.25">
      <c r="B4" s="43" t="s">
        <v>162</v>
      </c>
      <c r="C4" s="43"/>
      <c r="D4" s="43"/>
      <c r="E4" s="43"/>
      <c r="F4" s="43"/>
      <c r="G4" s="43"/>
      <c r="H4" s="43"/>
      <c r="I4" s="43"/>
    </row>
    <row r="5" spans="1:9" ht="3.75" customHeight="1" x14ac:dyDescent="0.2">
      <c r="B5" s="1"/>
      <c r="C5" s="1"/>
      <c r="D5" s="2"/>
      <c r="E5" s="5"/>
      <c r="F5" s="5"/>
      <c r="G5" s="5"/>
      <c r="H5" s="5"/>
      <c r="I5" s="5"/>
    </row>
    <row r="6" spans="1:9" ht="18.75" hidden="1" x14ac:dyDescent="0.3">
      <c r="B6" s="44"/>
      <c r="C6" s="45"/>
      <c r="D6" s="45"/>
      <c r="E6" s="45"/>
      <c r="F6" s="45"/>
      <c r="G6" s="45"/>
      <c r="H6" s="45"/>
      <c r="I6" s="45"/>
    </row>
    <row r="7" spans="1:9" x14ac:dyDescent="0.2">
      <c r="E7" s="6"/>
      <c r="H7" s="7" t="s">
        <v>0</v>
      </c>
      <c r="I7" s="7"/>
    </row>
    <row r="8" spans="1:9" ht="44.25" customHeight="1" x14ac:dyDescent="0.2">
      <c r="A8" s="8"/>
      <c r="B8" s="9" t="s">
        <v>1</v>
      </c>
      <c r="C8" s="9" t="s">
        <v>2</v>
      </c>
      <c r="D8" s="10" t="s">
        <v>3</v>
      </c>
      <c r="E8" s="21" t="s">
        <v>161</v>
      </c>
      <c r="F8" s="21" t="s">
        <v>165</v>
      </c>
      <c r="G8" s="11" t="s">
        <v>4</v>
      </c>
      <c r="H8" s="11" t="s">
        <v>5</v>
      </c>
      <c r="I8" s="11" t="s">
        <v>6</v>
      </c>
    </row>
    <row r="9" spans="1:9" x14ac:dyDescent="0.2">
      <c r="A9" s="8"/>
      <c r="B9" s="16">
        <v>1</v>
      </c>
      <c r="C9" s="16">
        <v>2</v>
      </c>
      <c r="D9" s="17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</row>
    <row r="10" spans="1:9" x14ac:dyDescent="0.2">
      <c r="A10" s="8"/>
      <c r="B10" s="28"/>
      <c r="C10" s="28"/>
      <c r="D10" s="42" t="s">
        <v>168</v>
      </c>
      <c r="E10" s="28"/>
      <c r="F10" s="28"/>
      <c r="G10" s="28"/>
      <c r="H10" s="28"/>
      <c r="I10" s="28"/>
    </row>
    <row r="11" spans="1:9" x14ac:dyDescent="0.2">
      <c r="A11" s="12">
        <v>1</v>
      </c>
      <c r="B11" s="19" t="s">
        <v>7</v>
      </c>
      <c r="C11" s="19" t="s">
        <v>8</v>
      </c>
      <c r="D11" s="13" t="s">
        <v>9</v>
      </c>
      <c r="E11" s="14">
        <v>60095800</v>
      </c>
      <c r="F11" s="14">
        <v>9878430</v>
      </c>
      <c r="G11" s="14">
        <v>14017061.109999998</v>
      </c>
      <c r="H11" s="15">
        <f t="shared" ref="H11:H42" si="0">G11-F11</f>
        <v>4138631.1099999975</v>
      </c>
      <c r="I11" s="15">
        <f t="shared" ref="I11:I42" si="1">IF(F11=0,0,G11/F11*100)</f>
        <v>141.89563635112054</v>
      </c>
    </row>
    <row r="12" spans="1:9" ht="25.5" x14ac:dyDescent="0.2">
      <c r="A12" s="12">
        <v>1</v>
      </c>
      <c r="B12" s="19" t="s">
        <v>7</v>
      </c>
      <c r="C12" s="19" t="s">
        <v>10</v>
      </c>
      <c r="D12" s="13" t="s">
        <v>11</v>
      </c>
      <c r="E12" s="14">
        <v>26501550</v>
      </c>
      <c r="F12" s="14">
        <v>4176780</v>
      </c>
      <c r="G12" s="14">
        <v>5253956.5299999993</v>
      </c>
      <c r="H12" s="15">
        <f t="shared" si="0"/>
        <v>1077176.5299999993</v>
      </c>
      <c r="I12" s="15">
        <f t="shared" si="1"/>
        <v>125.78964010553584</v>
      </c>
    </row>
    <row r="13" spans="1:9" x14ac:dyDescent="0.2">
      <c r="A13" s="12">
        <v>1</v>
      </c>
      <c r="B13" s="19" t="s">
        <v>7</v>
      </c>
      <c r="C13" s="19" t="s">
        <v>12</v>
      </c>
      <c r="D13" s="13" t="s">
        <v>13</v>
      </c>
      <c r="E13" s="14">
        <v>26501550</v>
      </c>
      <c r="F13" s="14">
        <v>4176780</v>
      </c>
      <c r="G13" s="14">
        <v>5251907.5299999993</v>
      </c>
      <c r="H13" s="15">
        <f t="shared" si="0"/>
        <v>1075127.5299999993</v>
      </c>
      <c r="I13" s="15">
        <f t="shared" si="1"/>
        <v>125.74058317651395</v>
      </c>
    </row>
    <row r="14" spans="1:9" ht="38.25" x14ac:dyDescent="0.2">
      <c r="A14" s="12">
        <v>0</v>
      </c>
      <c r="B14" s="19" t="s">
        <v>7</v>
      </c>
      <c r="C14" s="19" t="s">
        <v>14</v>
      </c>
      <c r="D14" s="13" t="s">
        <v>15</v>
      </c>
      <c r="E14" s="14">
        <v>18166900</v>
      </c>
      <c r="F14" s="14">
        <v>2967450</v>
      </c>
      <c r="G14" s="14">
        <v>3496496.46</v>
      </c>
      <c r="H14" s="15">
        <f t="shared" si="0"/>
        <v>529046.46</v>
      </c>
      <c r="I14" s="15">
        <f t="shared" si="1"/>
        <v>117.82831926401455</v>
      </c>
    </row>
    <row r="15" spans="1:9" ht="38.25" x14ac:dyDescent="0.2">
      <c r="A15" s="12">
        <v>0</v>
      </c>
      <c r="B15" s="19" t="s">
        <v>7</v>
      </c>
      <c r="C15" s="19" t="s">
        <v>16</v>
      </c>
      <c r="D15" s="13" t="s">
        <v>17</v>
      </c>
      <c r="E15" s="14">
        <v>7813950</v>
      </c>
      <c r="F15" s="14">
        <v>1150210</v>
      </c>
      <c r="G15" s="14">
        <v>1656418.43</v>
      </c>
      <c r="H15" s="15">
        <f t="shared" si="0"/>
        <v>506208.42999999993</v>
      </c>
      <c r="I15" s="15">
        <f t="shared" si="1"/>
        <v>144.01008772311144</v>
      </c>
    </row>
    <row r="16" spans="1:9" ht="32.25" customHeight="1" x14ac:dyDescent="0.2">
      <c r="A16" s="12">
        <v>0</v>
      </c>
      <c r="B16" s="19" t="s">
        <v>7</v>
      </c>
      <c r="C16" s="19" t="s">
        <v>18</v>
      </c>
      <c r="D16" s="13" t="s">
        <v>19</v>
      </c>
      <c r="E16" s="14">
        <v>520700</v>
      </c>
      <c r="F16" s="14">
        <v>59120</v>
      </c>
      <c r="G16" s="14">
        <v>37177.01</v>
      </c>
      <c r="H16" s="15">
        <f t="shared" si="0"/>
        <v>-21942.989999999998</v>
      </c>
      <c r="I16" s="15">
        <f t="shared" si="1"/>
        <v>62.883981732070367</v>
      </c>
    </row>
    <row r="17" spans="1:9" ht="38.25" x14ac:dyDescent="0.2">
      <c r="A17" s="12">
        <v>0</v>
      </c>
      <c r="B17" s="19" t="s">
        <v>7</v>
      </c>
      <c r="C17" s="19" t="s">
        <v>20</v>
      </c>
      <c r="D17" s="13" t="s">
        <v>21</v>
      </c>
      <c r="E17" s="14">
        <v>0</v>
      </c>
      <c r="F17" s="14">
        <v>0</v>
      </c>
      <c r="G17" s="14">
        <v>61815.63</v>
      </c>
      <c r="H17" s="15">
        <f t="shared" si="0"/>
        <v>61815.63</v>
      </c>
      <c r="I17" s="15">
        <f t="shared" si="1"/>
        <v>0</v>
      </c>
    </row>
    <row r="18" spans="1:9" x14ac:dyDescent="0.2">
      <c r="A18" s="12">
        <v>1</v>
      </c>
      <c r="B18" s="19" t="s">
        <v>7</v>
      </c>
      <c r="C18" s="19" t="s">
        <v>22</v>
      </c>
      <c r="D18" s="13" t="s">
        <v>23</v>
      </c>
      <c r="E18" s="14">
        <v>0</v>
      </c>
      <c r="F18" s="14">
        <v>0</v>
      </c>
      <c r="G18" s="14">
        <v>2049</v>
      </c>
      <c r="H18" s="15">
        <f t="shared" si="0"/>
        <v>2049</v>
      </c>
      <c r="I18" s="15">
        <f t="shared" si="1"/>
        <v>0</v>
      </c>
    </row>
    <row r="19" spans="1:9" ht="25.5" x14ac:dyDescent="0.2">
      <c r="A19" s="12">
        <v>0</v>
      </c>
      <c r="B19" s="19" t="s">
        <v>7</v>
      </c>
      <c r="C19" s="19" t="s">
        <v>24</v>
      </c>
      <c r="D19" s="13" t="s">
        <v>25</v>
      </c>
      <c r="E19" s="14">
        <v>0</v>
      </c>
      <c r="F19" s="14">
        <v>0</v>
      </c>
      <c r="G19" s="14">
        <v>2049</v>
      </c>
      <c r="H19" s="15">
        <f t="shared" si="0"/>
        <v>2049</v>
      </c>
      <c r="I19" s="15">
        <f t="shared" si="1"/>
        <v>0</v>
      </c>
    </row>
    <row r="20" spans="1:9" ht="25.5" x14ac:dyDescent="0.2">
      <c r="A20" s="12">
        <v>1</v>
      </c>
      <c r="B20" s="19" t="s">
        <v>7</v>
      </c>
      <c r="C20" s="19" t="s">
        <v>26</v>
      </c>
      <c r="D20" s="13" t="s">
        <v>27</v>
      </c>
      <c r="E20" s="14">
        <v>0</v>
      </c>
      <c r="F20" s="14">
        <v>0</v>
      </c>
      <c r="G20" s="14">
        <v>591.44000000000005</v>
      </c>
      <c r="H20" s="15">
        <f t="shared" si="0"/>
        <v>591.44000000000005</v>
      </c>
      <c r="I20" s="15">
        <f t="shared" si="1"/>
        <v>0</v>
      </c>
    </row>
    <row r="21" spans="1:9" ht="25.5" x14ac:dyDescent="0.2">
      <c r="A21" s="12">
        <v>1</v>
      </c>
      <c r="B21" s="19" t="s">
        <v>7</v>
      </c>
      <c r="C21" s="19" t="s">
        <v>28</v>
      </c>
      <c r="D21" s="13" t="s">
        <v>29</v>
      </c>
      <c r="E21" s="14">
        <v>0</v>
      </c>
      <c r="F21" s="14">
        <v>0</v>
      </c>
      <c r="G21" s="14">
        <v>591.44000000000005</v>
      </c>
      <c r="H21" s="15">
        <f t="shared" si="0"/>
        <v>591.44000000000005</v>
      </c>
      <c r="I21" s="15">
        <f t="shared" si="1"/>
        <v>0</v>
      </c>
    </row>
    <row r="22" spans="1:9" ht="25.5" x14ac:dyDescent="0.2">
      <c r="A22" s="12">
        <v>0</v>
      </c>
      <c r="B22" s="19" t="s">
        <v>7</v>
      </c>
      <c r="C22" s="19" t="s">
        <v>30</v>
      </c>
      <c r="D22" s="13" t="s">
        <v>31</v>
      </c>
      <c r="E22" s="14">
        <v>0</v>
      </c>
      <c r="F22" s="14">
        <v>0</v>
      </c>
      <c r="G22" s="14">
        <v>591.44000000000005</v>
      </c>
      <c r="H22" s="15">
        <f t="shared" si="0"/>
        <v>591.44000000000005</v>
      </c>
      <c r="I22" s="15">
        <f t="shared" si="1"/>
        <v>0</v>
      </c>
    </row>
    <row r="23" spans="1:9" x14ac:dyDescent="0.2">
      <c r="A23" s="12">
        <v>1</v>
      </c>
      <c r="B23" s="19" t="s">
        <v>7</v>
      </c>
      <c r="C23" s="19" t="s">
        <v>32</v>
      </c>
      <c r="D23" s="13" t="s">
        <v>33</v>
      </c>
      <c r="E23" s="14">
        <v>8722200</v>
      </c>
      <c r="F23" s="14">
        <v>1185100</v>
      </c>
      <c r="G23" s="14">
        <v>1357588.24</v>
      </c>
      <c r="H23" s="15">
        <f t="shared" si="0"/>
        <v>172488.24</v>
      </c>
      <c r="I23" s="15">
        <f t="shared" si="1"/>
        <v>114.55474137203612</v>
      </c>
    </row>
    <row r="24" spans="1:9" ht="25.5" x14ac:dyDescent="0.2">
      <c r="A24" s="12">
        <v>1</v>
      </c>
      <c r="B24" s="19" t="s">
        <v>7</v>
      </c>
      <c r="C24" s="19" t="s">
        <v>34</v>
      </c>
      <c r="D24" s="13" t="s">
        <v>35</v>
      </c>
      <c r="E24" s="14">
        <v>1932000</v>
      </c>
      <c r="F24" s="14">
        <v>220000</v>
      </c>
      <c r="G24" s="14">
        <v>152304.62</v>
      </c>
      <c r="H24" s="15">
        <f t="shared" si="0"/>
        <v>-67695.38</v>
      </c>
      <c r="I24" s="15">
        <f t="shared" si="1"/>
        <v>69.229372727272718</v>
      </c>
    </row>
    <row r="25" spans="1:9" x14ac:dyDescent="0.2">
      <c r="A25" s="12">
        <v>0</v>
      </c>
      <c r="B25" s="19" t="s">
        <v>7</v>
      </c>
      <c r="C25" s="19" t="s">
        <v>36</v>
      </c>
      <c r="D25" s="13" t="s">
        <v>37</v>
      </c>
      <c r="E25" s="14">
        <v>1932000</v>
      </c>
      <c r="F25" s="14">
        <v>220000</v>
      </c>
      <c r="G25" s="14">
        <v>152304.62</v>
      </c>
      <c r="H25" s="15">
        <f t="shared" si="0"/>
        <v>-67695.38</v>
      </c>
      <c r="I25" s="15">
        <f t="shared" si="1"/>
        <v>69.229372727272718</v>
      </c>
    </row>
    <row r="26" spans="1:9" ht="25.5" x14ac:dyDescent="0.2">
      <c r="A26" s="12">
        <v>1</v>
      </c>
      <c r="B26" s="19" t="s">
        <v>7</v>
      </c>
      <c r="C26" s="19" t="s">
        <v>38</v>
      </c>
      <c r="D26" s="13" t="s">
        <v>39</v>
      </c>
      <c r="E26" s="14">
        <v>5500000</v>
      </c>
      <c r="F26" s="14">
        <v>800000</v>
      </c>
      <c r="G26" s="14">
        <v>865045.52</v>
      </c>
      <c r="H26" s="15">
        <f t="shared" si="0"/>
        <v>65045.520000000019</v>
      </c>
      <c r="I26" s="15">
        <f t="shared" si="1"/>
        <v>108.13069</v>
      </c>
    </row>
    <row r="27" spans="1:9" x14ac:dyDescent="0.2">
      <c r="A27" s="12">
        <v>0</v>
      </c>
      <c r="B27" s="19" t="s">
        <v>7</v>
      </c>
      <c r="C27" s="19" t="s">
        <v>40</v>
      </c>
      <c r="D27" s="13" t="s">
        <v>37</v>
      </c>
      <c r="E27" s="14">
        <v>5500000</v>
      </c>
      <c r="F27" s="14">
        <v>800000</v>
      </c>
      <c r="G27" s="14">
        <v>865045.52</v>
      </c>
      <c r="H27" s="15">
        <f t="shared" si="0"/>
        <v>65045.520000000019</v>
      </c>
      <c r="I27" s="15">
        <f t="shared" si="1"/>
        <v>108.13069</v>
      </c>
    </row>
    <row r="28" spans="1:9" ht="25.5" x14ac:dyDescent="0.2">
      <c r="A28" s="12">
        <v>1</v>
      </c>
      <c r="B28" s="19" t="s">
        <v>7</v>
      </c>
      <c r="C28" s="19" t="s">
        <v>41</v>
      </c>
      <c r="D28" s="13" t="s">
        <v>42</v>
      </c>
      <c r="E28" s="14">
        <v>1290200</v>
      </c>
      <c r="F28" s="14">
        <v>165100</v>
      </c>
      <c r="G28" s="14">
        <v>340238.1</v>
      </c>
      <c r="H28" s="15">
        <f t="shared" si="0"/>
        <v>175138.09999999998</v>
      </c>
      <c r="I28" s="15">
        <f t="shared" si="1"/>
        <v>206.08001211387034</v>
      </c>
    </row>
    <row r="29" spans="1:9" ht="63.75" x14ac:dyDescent="0.2">
      <c r="A29" s="12">
        <v>0</v>
      </c>
      <c r="B29" s="19" t="s">
        <v>7</v>
      </c>
      <c r="C29" s="19" t="s">
        <v>43</v>
      </c>
      <c r="D29" s="13" t="s">
        <v>44</v>
      </c>
      <c r="E29" s="14">
        <v>867650</v>
      </c>
      <c r="F29" s="14">
        <v>114100</v>
      </c>
      <c r="G29" s="14">
        <v>231606.59</v>
      </c>
      <c r="H29" s="15">
        <f t="shared" si="0"/>
        <v>117506.59</v>
      </c>
      <c r="I29" s="15">
        <f t="shared" si="1"/>
        <v>202.98561787905345</v>
      </c>
    </row>
    <row r="30" spans="1:9" ht="51" x14ac:dyDescent="0.2">
      <c r="A30" s="12">
        <v>0</v>
      </c>
      <c r="B30" s="19" t="s">
        <v>7</v>
      </c>
      <c r="C30" s="19" t="s">
        <v>45</v>
      </c>
      <c r="D30" s="13" t="s">
        <v>46</v>
      </c>
      <c r="E30" s="14">
        <v>422550</v>
      </c>
      <c r="F30" s="14">
        <v>51000</v>
      </c>
      <c r="G30" s="14">
        <v>108631.51</v>
      </c>
      <c r="H30" s="15">
        <f t="shared" si="0"/>
        <v>57631.509999999995</v>
      </c>
      <c r="I30" s="15">
        <f t="shared" si="1"/>
        <v>213.0029607843137</v>
      </c>
    </row>
    <row r="31" spans="1:9" ht="25.5" x14ac:dyDescent="0.2">
      <c r="A31" s="12">
        <v>1</v>
      </c>
      <c r="B31" s="19" t="s">
        <v>7</v>
      </c>
      <c r="C31" s="19" t="s">
        <v>47</v>
      </c>
      <c r="D31" s="13" t="s">
        <v>48</v>
      </c>
      <c r="E31" s="14">
        <v>24872050</v>
      </c>
      <c r="F31" s="14">
        <v>4516550</v>
      </c>
      <c r="G31" s="14">
        <v>7404924.9000000004</v>
      </c>
      <c r="H31" s="15">
        <f t="shared" si="0"/>
        <v>2888374.9000000004</v>
      </c>
      <c r="I31" s="15">
        <f t="shared" si="1"/>
        <v>163.95091164716433</v>
      </c>
    </row>
    <row r="32" spans="1:9" x14ac:dyDescent="0.2">
      <c r="A32" s="12">
        <v>1</v>
      </c>
      <c r="B32" s="19" t="s">
        <v>7</v>
      </c>
      <c r="C32" s="19" t="s">
        <v>49</v>
      </c>
      <c r="D32" s="13" t="s">
        <v>50</v>
      </c>
      <c r="E32" s="14">
        <v>13657618</v>
      </c>
      <c r="F32" s="14">
        <v>2412840</v>
      </c>
      <c r="G32" s="14">
        <v>4600644.0200000005</v>
      </c>
      <c r="H32" s="15">
        <f t="shared" si="0"/>
        <v>2187804.0200000005</v>
      </c>
      <c r="I32" s="15">
        <f t="shared" si="1"/>
        <v>190.67339815321367</v>
      </c>
    </row>
    <row r="33" spans="1:9" ht="38.25" x14ac:dyDescent="0.2">
      <c r="A33" s="12">
        <v>0</v>
      </c>
      <c r="B33" s="19" t="s">
        <v>7</v>
      </c>
      <c r="C33" s="19" t="s">
        <v>51</v>
      </c>
      <c r="D33" s="13" t="s">
        <v>52</v>
      </c>
      <c r="E33" s="14">
        <v>19000</v>
      </c>
      <c r="F33" s="14">
        <v>4560</v>
      </c>
      <c r="G33" s="14">
        <v>4209.29</v>
      </c>
      <c r="H33" s="15">
        <f t="shared" si="0"/>
        <v>-350.71000000000004</v>
      </c>
      <c r="I33" s="15">
        <f t="shared" si="1"/>
        <v>92.30899122807017</v>
      </c>
    </row>
    <row r="34" spans="1:9" ht="38.25" x14ac:dyDescent="0.2">
      <c r="A34" s="12">
        <v>0</v>
      </c>
      <c r="B34" s="19" t="s">
        <v>7</v>
      </c>
      <c r="C34" s="19" t="s">
        <v>53</v>
      </c>
      <c r="D34" s="13" t="s">
        <v>54</v>
      </c>
      <c r="E34" s="14">
        <v>330150</v>
      </c>
      <c r="F34" s="14">
        <v>0</v>
      </c>
      <c r="G34" s="14">
        <v>138181.79999999999</v>
      </c>
      <c r="H34" s="15">
        <f t="shared" si="0"/>
        <v>138181.79999999999</v>
      </c>
      <c r="I34" s="15">
        <f t="shared" si="1"/>
        <v>0</v>
      </c>
    </row>
    <row r="35" spans="1:9" ht="38.25" x14ac:dyDescent="0.2">
      <c r="A35" s="12">
        <v>0</v>
      </c>
      <c r="B35" s="19" t="s">
        <v>7</v>
      </c>
      <c r="C35" s="19" t="s">
        <v>55</v>
      </c>
      <c r="D35" s="13" t="s">
        <v>56</v>
      </c>
      <c r="E35" s="14">
        <v>510080</v>
      </c>
      <c r="F35" s="14">
        <v>98200</v>
      </c>
      <c r="G35" s="14">
        <v>1046457.82</v>
      </c>
      <c r="H35" s="15">
        <f t="shared" si="0"/>
        <v>948257.82</v>
      </c>
      <c r="I35" s="15">
        <f t="shared" si="1"/>
        <v>1065.6393279022402</v>
      </c>
    </row>
    <row r="36" spans="1:9" ht="38.25" x14ac:dyDescent="0.2">
      <c r="A36" s="12">
        <v>0</v>
      </c>
      <c r="B36" s="19" t="s">
        <v>7</v>
      </c>
      <c r="C36" s="19" t="s">
        <v>57</v>
      </c>
      <c r="D36" s="13" t="s">
        <v>58</v>
      </c>
      <c r="E36" s="14">
        <v>2304848</v>
      </c>
      <c r="F36" s="14">
        <v>410150</v>
      </c>
      <c r="G36" s="14">
        <v>615247.17000000004</v>
      </c>
      <c r="H36" s="15">
        <f t="shared" si="0"/>
        <v>205097.17000000004</v>
      </c>
      <c r="I36" s="15">
        <f t="shared" si="1"/>
        <v>150.00540533950993</v>
      </c>
    </row>
    <row r="37" spans="1:9" x14ac:dyDescent="0.2">
      <c r="A37" s="12">
        <v>0</v>
      </c>
      <c r="B37" s="19" t="s">
        <v>7</v>
      </c>
      <c r="C37" s="19" t="s">
        <v>59</v>
      </c>
      <c r="D37" s="13" t="s">
        <v>60</v>
      </c>
      <c r="E37" s="14">
        <v>1395100</v>
      </c>
      <c r="F37" s="14">
        <v>415300</v>
      </c>
      <c r="G37" s="14">
        <v>466616.1</v>
      </c>
      <c r="H37" s="15">
        <f t="shared" si="0"/>
        <v>51316.099999999977</v>
      </c>
      <c r="I37" s="15">
        <f t="shared" si="1"/>
        <v>112.35639296893811</v>
      </c>
    </row>
    <row r="38" spans="1:9" x14ac:dyDescent="0.2">
      <c r="A38" s="12">
        <v>0</v>
      </c>
      <c r="B38" s="19" t="s">
        <v>7</v>
      </c>
      <c r="C38" s="19" t="s">
        <v>61</v>
      </c>
      <c r="D38" s="13" t="s">
        <v>62</v>
      </c>
      <c r="E38" s="14">
        <v>6012910</v>
      </c>
      <c r="F38" s="14">
        <v>1426630</v>
      </c>
      <c r="G38" s="14">
        <v>1922276.58</v>
      </c>
      <c r="H38" s="15">
        <f t="shared" si="0"/>
        <v>495646.58000000007</v>
      </c>
      <c r="I38" s="15">
        <f t="shared" si="1"/>
        <v>134.74247562437353</v>
      </c>
    </row>
    <row r="39" spans="1:9" x14ac:dyDescent="0.2">
      <c r="A39" s="12">
        <v>0</v>
      </c>
      <c r="B39" s="19" t="s">
        <v>7</v>
      </c>
      <c r="C39" s="19" t="s">
        <v>63</v>
      </c>
      <c r="D39" s="13" t="s">
        <v>64</v>
      </c>
      <c r="E39" s="14">
        <v>2379430</v>
      </c>
      <c r="F39" s="14">
        <v>50510</v>
      </c>
      <c r="G39" s="14">
        <v>40233.42</v>
      </c>
      <c r="H39" s="15">
        <f t="shared" si="0"/>
        <v>-10276.580000000002</v>
      </c>
      <c r="I39" s="15">
        <f t="shared" si="1"/>
        <v>79.654365472183713</v>
      </c>
    </row>
    <row r="40" spans="1:9" x14ac:dyDescent="0.2">
      <c r="A40" s="12">
        <v>0</v>
      </c>
      <c r="B40" s="19" t="s">
        <v>7</v>
      </c>
      <c r="C40" s="19" t="s">
        <v>65</v>
      </c>
      <c r="D40" s="13" t="s">
        <v>66</v>
      </c>
      <c r="E40" s="14">
        <v>706100</v>
      </c>
      <c r="F40" s="14">
        <v>7490</v>
      </c>
      <c r="G40" s="14">
        <v>335958.91</v>
      </c>
      <c r="H40" s="15">
        <f t="shared" si="0"/>
        <v>328468.90999999997</v>
      </c>
      <c r="I40" s="15">
        <f t="shared" si="1"/>
        <v>4485.4327102803736</v>
      </c>
    </row>
    <row r="41" spans="1:9" x14ac:dyDescent="0.2">
      <c r="A41" s="12">
        <v>0</v>
      </c>
      <c r="B41" s="19" t="s">
        <v>7</v>
      </c>
      <c r="C41" s="19" t="s">
        <v>67</v>
      </c>
      <c r="D41" s="13" t="s">
        <v>68</v>
      </c>
      <c r="E41" s="14">
        <v>0</v>
      </c>
      <c r="F41" s="14">
        <v>0</v>
      </c>
      <c r="G41" s="14">
        <v>31462.93</v>
      </c>
      <c r="H41" s="15">
        <f t="shared" si="0"/>
        <v>31462.93</v>
      </c>
      <c r="I41" s="15">
        <f t="shared" si="1"/>
        <v>0</v>
      </c>
    </row>
    <row r="42" spans="1:9" x14ac:dyDescent="0.2">
      <c r="A42" s="12">
        <v>1</v>
      </c>
      <c r="B42" s="19" t="s">
        <v>7</v>
      </c>
      <c r="C42" s="19" t="s">
        <v>69</v>
      </c>
      <c r="D42" s="13" t="s">
        <v>70</v>
      </c>
      <c r="E42" s="14">
        <v>11214432</v>
      </c>
      <c r="F42" s="14">
        <v>2103710</v>
      </c>
      <c r="G42" s="14">
        <v>2804280.88</v>
      </c>
      <c r="H42" s="15">
        <f t="shared" si="0"/>
        <v>700570.87999999989</v>
      </c>
      <c r="I42" s="15">
        <f t="shared" si="1"/>
        <v>133.30168511819593</v>
      </c>
    </row>
    <row r="43" spans="1:9" x14ac:dyDescent="0.2">
      <c r="A43" s="12">
        <v>0</v>
      </c>
      <c r="B43" s="19" t="s">
        <v>7</v>
      </c>
      <c r="C43" s="19" t="s">
        <v>71</v>
      </c>
      <c r="D43" s="13" t="s">
        <v>72</v>
      </c>
      <c r="E43" s="14">
        <v>715000</v>
      </c>
      <c r="F43" s="14">
        <v>71710</v>
      </c>
      <c r="G43" s="14">
        <v>155926.42000000001</v>
      </c>
      <c r="H43" s="15">
        <f t="shared" ref="H43:H74" si="2">G43-F43</f>
        <v>84216.420000000013</v>
      </c>
      <c r="I43" s="15">
        <f t="shared" ref="I43:I76" si="3">IF(F43=0,0,G43/F43*100)</f>
        <v>217.44027332310699</v>
      </c>
    </row>
    <row r="44" spans="1:9" x14ac:dyDescent="0.2">
      <c r="A44" s="12">
        <v>0</v>
      </c>
      <c r="B44" s="19" t="s">
        <v>7</v>
      </c>
      <c r="C44" s="19" t="s">
        <v>73</v>
      </c>
      <c r="D44" s="13" t="s">
        <v>74</v>
      </c>
      <c r="E44" s="14">
        <v>3036382</v>
      </c>
      <c r="F44" s="14">
        <v>682900</v>
      </c>
      <c r="G44" s="14">
        <v>1042900.53</v>
      </c>
      <c r="H44" s="15">
        <f t="shared" si="2"/>
        <v>360000.53</v>
      </c>
      <c r="I44" s="15">
        <f t="shared" si="3"/>
        <v>152.71643432420561</v>
      </c>
    </row>
    <row r="45" spans="1:9" ht="51" x14ac:dyDescent="0.2">
      <c r="A45" s="12">
        <v>0</v>
      </c>
      <c r="B45" s="19" t="s">
        <v>7</v>
      </c>
      <c r="C45" s="19" t="s">
        <v>75</v>
      </c>
      <c r="D45" s="13" t="s">
        <v>76</v>
      </c>
      <c r="E45" s="14">
        <v>7463050</v>
      </c>
      <c r="F45" s="14">
        <v>1349100</v>
      </c>
      <c r="G45" s="14">
        <v>1605453.93</v>
      </c>
      <c r="H45" s="15">
        <f t="shared" si="2"/>
        <v>256353.92999999993</v>
      </c>
      <c r="I45" s="15">
        <f t="shared" si="3"/>
        <v>119.00184789859907</v>
      </c>
    </row>
    <row r="46" spans="1:9" x14ac:dyDescent="0.2">
      <c r="A46" s="12">
        <v>1</v>
      </c>
      <c r="B46" s="19" t="s">
        <v>7</v>
      </c>
      <c r="C46" s="19" t="s">
        <v>77</v>
      </c>
      <c r="D46" s="13" t="s">
        <v>78</v>
      </c>
      <c r="E46" s="14">
        <v>189000</v>
      </c>
      <c r="F46" s="14">
        <v>44700</v>
      </c>
      <c r="G46" s="14">
        <v>601509.30000000005</v>
      </c>
      <c r="H46" s="15">
        <f t="shared" si="2"/>
        <v>556809.30000000005</v>
      </c>
      <c r="I46" s="15">
        <f t="shared" si="3"/>
        <v>1345.658389261745</v>
      </c>
    </row>
    <row r="47" spans="1:9" x14ac:dyDescent="0.2">
      <c r="A47" s="12">
        <v>1</v>
      </c>
      <c r="B47" s="19" t="s">
        <v>7</v>
      </c>
      <c r="C47" s="19" t="s">
        <v>79</v>
      </c>
      <c r="D47" s="13" t="s">
        <v>80</v>
      </c>
      <c r="E47" s="14">
        <v>0</v>
      </c>
      <c r="F47" s="14">
        <v>0</v>
      </c>
      <c r="G47" s="14">
        <v>1870</v>
      </c>
      <c r="H47" s="15">
        <f t="shared" si="2"/>
        <v>1870</v>
      </c>
      <c r="I47" s="15">
        <f t="shared" si="3"/>
        <v>0</v>
      </c>
    </row>
    <row r="48" spans="1:9" x14ac:dyDescent="0.2">
      <c r="A48" s="12">
        <v>1</v>
      </c>
      <c r="B48" s="19" t="s">
        <v>7</v>
      </c>
      <c r="C48" s="19" t="s">
        <v>81</v>
      </c>
      <c r="D48" s="13" t="s">
        <v>82</v>
      </c>
      <c r="E48" s="14">
        <v>0</v>
      </c>
      <c r="F48" s="14">
        <v>0</v>
      </c>
      <c r="G48" s="14">
        <v>1870</v>
      </c>
      <c r="H48" s="15">
        <f t="shared" si="2"/>
        <v>1870</v>
      </c>
      <c r="I48" s="15">
        <f t="shared" si="3"/>
        <v>0</v>
      </c>
    </row>
    <row r="49" spans="1:9" x14ac:dyDescent="0.2">
      <c r="A49" s="12">
        <v>0</v>
      </c>
      <c r="B49" s="19" t="s">
        <v>7</v>
      </c>
      <c r="C49" s="19" t="s">
        <v>83</v>
      </c>
      <c r="D49" s="13" t="s">
        <v>84</v>
      </c>
      <c r="E49" s="14">
        <v>0</v>
      </c>
      <c r="F49" s="14">
        <v>0</v>
      </c>
      <c r="G49" s="14">
        <v>1020</v>
      </c>
      <c r="H49" s="15">
        <f t="shared" si="2"/>
        <v>1020</v>
      </c>
      <c r="I49" s="15">
        <f t="shared" si="3"/>
        <v>0</v>
      </c>
    </row>
    <row r="50" spans="1:9" ht="38.25" x14ac:dyDescent="0.2">
      <c r="A50" s="12">
        <v>0</v>
      </c>
      <c r="B50" s="19" t="s">
        <v>7</v>
      </c>
      <c r="C50" s="19" t="s">
        <v>85</v>
      </c>
      <c r="D50" s="13" t="s">
        <v>86</v>
      </c>
      <c r="E50" s="14">
        <v>0</v>
      </c>
      <c r="F50" s="14">
        <v>0</v>
      </c>
      <c r="G50" s="14">
        <v>850</v>
      </c>
      <c r="H50" s="15">
        <f t="shared" si="2"/>
        <v>850</v>
      </c>
      <c r="I50" s="15">
        <f t="shared" si="3"/>
        <v>0</v>
      </c>
    </row>
    <row r="51" spans="1:9" ht="25.5" x14ac:dyDescent="0.2">
      <c r="A51" s="12">
        <v>1</v>
      </c>
      <c r="B51" s="19" t="s">
        <v>7</v>
      </c>
      <c r="C51" s="19" t="s">
        <v>87</v>
      </c>
      <c r="D51" s="13" t="s">
        <v>88</v>
      </c>
      <c r="E51" s="14">
        <v>189000</v>
      </c>
      <c r="F51" s="14">
        <v>44700</v>
      </c>
      <c r="G51" s="14">
        <v>49852.37999999999</v>
      </c>
      <c r="H51" s="15">
        <f t="shared" si="2"/>
        <v>5152.3799999999901</v>
      </c>
      <c r="I51" s="15">
        <f t="shared" si="3"/>
        <v>111.52657718120804</v>
      </c>
    </row>
    <row r="52" spans="1:9" ht="16.5" customHeight="1" x14ac:dyDescent="0.2">
      <c r="A52" s="12">
        <v>1</v>
      </c>
      <c r="B52" s="19" t="s">
        <v>7</v>
      </c>
      <c r="C52" s="19" t="s">
        <v>89</v>
      </c>
      <c r="D52" s="13" t="s">
        <v>90</v>
      </c>
      <c r="E52" s="14">
        <v>186800</v>
      </c>
      <c r="F52" s="14">
        <v>44050</v>
      </c>
      <c r="G52" s="14">
        <v>49528.539999999994</v>
      </c>
      <c r="H52" s="15">
        <f t="shared" si="2"/>
        <v>5478.5399999999936</v>
      </c>
      <c r="I52" s="15">
        <f t="shared" si="3"/>
        <v>112.43709421112371</v>
      </c>
    </row>
    <row r="53" spans="1:9" ht="38.25" x14ac:dyDescent="0.2">
      <c r="A53" s="12">
        <v>0</v>
      </c>
      <c r="B53" s="19" t="s">
        <v>7</v>
      </c>
      <c r="C53" s="19" t="s">
        <v>91</v>
      </c>
      <c r="D53" s="13" t="s">
        <v>92</v>
      </c>
      <c r="E53" s="14">
        <v>31950</v>
      </c>
      <c r="F53" s="14">
        <v>6600</v>
      </c>
      <c r="G53" s="14">
        <v>6600</v>
      </c>
      <c r="H53" s="15">
        <f t="shared" si="2"/>
        <v>0</v>
      </c>
      <c r="I53" s="15">
        <f t="shared" si="3"/>
        <v>100</v>
      </c>
    </row>
    <row r="54" spans="1:9" x14ac:dyDescent="0.2">
      <c r="A54" s="12">
        <v>0</v>
      </c>
      <c r="B54" s="19" t="s">
        <v>7</v>
      </c>
      <c r="C54" s="19" t="s">
        <v>93</v>
      </c>
      <c r="D54" s="13" t="s">
        <v>94</v>
      </c>
      <c r="E54" s="14">
        <v>14250</v>
      </c>
      <c r="F54" s="14">
        <v>2550</v>
      </c>
      <c r="G54" s="14">
        <v>3053.12</v>
      </c>
      <c r="H54" s="15">
        <f t="shared" si="2"/>
        <v>503.11999999999989</v>
      </c>
      <c r="I54" s="15">
        <f t="shared" si="3"/>
        <v>119.73019607843136</v>
      </c>
    </row>
    <row r="55" spans="1:9" ht="25.5" x14ac:dyDescent="0.2">
      <c r="A55" s="12">
        <v>0</v>
      </c>
      <c r="B55" s="19" t="s">
        <v>7</v>
      </c>
      <c r="C55" s="19" t="s">
        <v>95</v>
      </c>
      <c r="D55" s="13" t="s">
        <v>96</v>
      </c>
      <c r="E55" s="14">
        <v>140600</v>
      </c>
      <c r="F55" s="14">
        <v>34900</v>
      </c>
      <c r="G55" s="14">
        <v>39335.42</v>
      </c>
      <c r="H55" s="15">
        <f t="shared" si="2"/>
        <v>4435.4199999999983</v>
      </c>
      <c r="I55" s="15">
        <f t="shared" si="3"/>
        <v>112.70893982808023</v>
      </c>
    </row>
    <row r="56" spans="1:9" ht="63.75" x14ac:dyDescent="0.2">
      <c r="A56" s="12">
        <v>0</v>
      </c>
      <c r="B56" s="19" t="s">
        <v>7</v>
      </c>
      <c r="C56" s="19" t="s">
        <v>97</v>
      </c>
      <c r="D56" s="13" t="s">
        <v>98</v>
      </c>
      <c r="E56" s="14">
        <v>0</v>
      </c>
      <c r="F56" s="14">
        <v>0</v>
      </c>
      <c r="G56" s="14">
        <v>540</v>
      </c>
      <c r="H56" s="15">
        <f t="shared" si="2"/>
        <v>540</v>
      </c>
      <c r="I56" s="15">
        <f t="shared" si="3"/>
        <v>0</v>
      </c>
    </row>
    <row r="57" spans="1:9" x14ac:dyDescent="0.2">
      <c r="A57" s="12">
        <v>1</v>
      </c>
      <c r="B57" s="19" t="s">
        <v>7</v>
      </c>
      <c r="C57" s="19" t="s">
        <v>99</v>
      </c>
      <c r="D57" s="13" t="s">
        <v>100</v>
      </c>
      <c r="E57" s="14">
        <v>2200</v>
      </c>
      <c r="F57" s="14">
        <v>650</v>
      </c>
      <c r="G57" s="14">
        <v>323.83999999999997</v>
      </c>
      <c r="H57" s="15">
        <f t="shared" si="2"/>
        <v>-326.16000000000003</v>
      </c>
      <c r="I57" s="15">
        <f t="shared" si="3"/>
        <v>49.821538461538459</v>
      </c>
    </row>
    <row r="58" spans="1:9" ht="38.25" x14ac:dyDescent="0.2">
      <c r="A58" s="12">
        <v>0</v>
      </c>
      <c r="B58" s="19" t="s">
        <v>7</v>
      </c>
      <c r="C58" s="19" t="s">
        <v>101</v>
      </c>
      <c r="D58" s="13" t="s">
        <v>102</v>
      </c>
      <c r="E58" s="14">
        <v>0</v>
      </c>
      <c r="F58" s="14">
        <v>0</v>
      </c>
      <c r="G58" s="14">
        <v>17.84</v>
      </c>
      <c r="H58" s="15">
        <f t="shared" si="2"/>
        <v>17.84</v>
      </c>
      <c r="I58" s="15">
        <f t="shared" si="3"/>
        <v>0</v>
      </c>
    </row>
    <row r="59" spans="1:9" ht="38.25" x14ac:dyDescent="0.2">
      <c r="A59" s="12">
        <v>0</v>
      </c>
      <c r="B59" s="19" t="s">
        <v>7</v>
      </c>
      <c r="C59" s="19" t="s">
        <v>103</v>
      </c>
      <c r="D59" s="13" t="s">
        <v>104</v>
      </c>
      <c r="E59" s="14">
        <v>2200</v>
      </c>
      <c r="F59" s="14">
        <v>650</v>
      </c>
      <c r="G59" s="14">
        <v>306</v>
      </c>
      <c r="H59" s="15">
        <f t="shared" si="2"/>
        <v>-344</v>
      </c>
      <c r="I59" s="15">
        <f t="shared" si="3"/>
        <v>47.07692307692308</v>
      </c>
    </row>
    <row r="60" spans="1:9" x14ac:dyDescent="0.2">
      <c r="A60" s="12">
        <v>1</v>
      </c>
      <c r="B60" s="19" t="s">
        <v>7</v>
      </c>
      <c r="C60" s="19" t="s">
        <v>105</v>
      </c>
      <c r="D60" s="13" t="s">
        <v>106</v>
      </c>
      <c r="E60" s="14">
        <v>0</v>
      </c>
      <c r="F60" s="14">
        <v>0</v>
      </c>
      <c r="G60" s="14">
        <v>549786.92000000004</v>
      </c>
      <c r="H60" s="15">
        <f t="shared" si="2"/>
        <v>549786.92000000004</v>
      </c>
      <c r="I60" s="15">
        <f t="shared" si="3"/>
        <v>0</v>
      </c>
    </row>
    <row r="61" spans="1:9" x14ac:dyDescent="0.2">
      <c r="A61" s="12">
        <v>1</v>
      </c>
      <c r="B61" s="19" t="s">
        <v>7</v>
      </c>
      <c r="C61" s="19" t="s">
        <v>107</v>
      </c>
      <c r="D61" s="13" t="s">
        <v>82</v>
      </c>
      <c r="E61" s="14">
        <v>0</v>
      </c>
      <c r="F61" s="14">
        <v>0</v>
      </c>
      <c r="G61" s="14">
        <v>549786.92000000004</v>
      </c>
      <c r="H61" s="15">
        <f t="shared" si="2"/>
        <v>549786.92000000004</v>
      </c>
      <c r="I61" s="15">
        <f t="shared" si="3"/>
        <v>0</v>
      </c>
    </row>
    <row r="62" spans="1:9" x14ac:dyDescent="0.2">
      <c r="A62" s="12">
        <v>0</v>
      </c>
      <c r="B62" s="19" t="s">
        <v>7</v>
      </c>
      <c r="C62" s="19" t="s">
        <v>108</v>
      </c>
      <c r="D62" s="13" t="s">
        <v>82</v>
      </c>
      <c r="E62" s="14">
        <v>0</v>
      </c>
      <c r="F62" s="14">
        <v>0</v>
      </c>
      <c r="G62" s="14">
        <v>409252.26</v>
      </c>
      <c r="H62" s="15">
        <f t="shared" si="2"/>
        <v>409252.26</v>
      </c>
      <c r="I62" s="15">
        <f t="shared" si="3"/>
        <v>0</v>
      </c>
    </row>
    <row r="63" spans="1:9" ht="63.75" x14ac:dyDescent="0.2">
      <c r="A63" s="12">
        <v>0</v>
      </c>
      <c r="B63" s="19" t="s">
        <v>7</v>
      </c>
      <c r="C63" s="19" t="s">
        <v>109</v>
      </c>
      <c r="D63" s="13" t="s">
        <v>110</v>
      </c>
      <c r="E63" s="14">
        <v>0</v>
      </c>
      <c r="F63" s="14">
        <v>0</v>
      </c>
      <c r="G63" s="14">
        <v>140534.66</v>
      </c>
      <c r="H63" s="15">
        <f t="shared" si="2"/>
        <v>140534.66</v>
      </c>
      <c r="I63" s="15">
        <f t="shared" si="3"/>
        <v>0</v>
      </c>
    </row>
    <row r="64" spans="1:9" x14ac:dyDescent="0.2">
      <c r="A64" s="12">
        <v>1</v>
      </c>
      <c r="B64" s="19" t="s">
        <v>7</v>
      </c>
      <c r="C64" s="19" t="s">
        <v>111</v>
      </c>
      <c r="D64" s="13" t="s">
        <v>112</v>
      </c>
      <c r="E64" s="30">
        <v>48565123</v>
      </c>
      <c r="F64" s="31">
        <v>11233437</v>
      </c>
      <c r="G64" s="32">
        <v>11230236.24</v>
      </c>
      <c r="H64" s="15">
        <f t="shared" si="2"/>
        <v>-3200.7599999997765</v>
      </c>
      <c r="I64" s="15">
        <f t="shared" si="3"/>
        <v>99.971506850485753</v>
      </c>
    </row>
    <row r="65" spans="1:9" x14ac:dyDescent="0.2">
      <c r="A65" s="12">
        <v>1</v>
      </c>
      <c r="B65" s="19" t="s">
        <v>7</v>
      </c>
      <c r="C65" s="19" t="s">
        <v>113</v>
      </c>
      <c r="D65" s="13" t="s">
        <v>114</v>
      </c>
      <c r="E65" s="30">
        <f>E66+E68+E70+E72</f>
        <v>48565123</v>
      </c>
      <c r="F65" s="31">
        <f>F66+F68+F70+F72</f>
        <v>11233437</v>
      </c>
      <c r="G65" s="32">
        <v>11230236.24</v>
      </c>
      <c r="H65" s="15">
        <f t="shared" si="2"/>
        <v>-3200.7599999997765</v>
      </c>
      <c r="I65" s="15">
        <f t="shared" si="3"/>
        <v>99.971506850485753</v>
      </c>
    </row>
    <row r="66" spans="1:9" x14ac:dyDescent="0.2">
      <c r="A66" s="12">
        <v>1</v>
      </c>
      <c r="B66" s="19" t="s">
        <v>7</v>
      </c>
      <c r="C66" s="19" t="s">
        <v>115</v>
      </c>
      <c r="D66" s="13" t="s">
        <v>116</v>
      </c>
      <c r="E66" s="30">
        <v>15006500</v>
      </c>
      <c r="F66" s="31">
        <v>3751500</v>
      </c>
      <c r="G66" s="32">
        <v>3751500</v>
      </c>
      <c r="H66" s="15">
        <f t="shared" si="2"/>
        <v>0</v>
      </c>
      <c r="I66" s="15">
        <f t="shared" si="3"/>
        <v>100</v>
      </c>
    </row>
    <row r="67" spans="1:9" x14ac:dyDescent="0.2">
      <c r="A67" s="12">
        <v>0</v>
      </c>
      <c r="B67" s="19" t="s">
        <v>7</v>
      </c>
      <c r="C67" s="19" t="s">
        <v>117</v>
      </c>
      <c r="D67" s="13" t="s">
        <v>118</v>
      </c>
      <c r="E67" s="30">
        <v>15006500</v>
      </c>
      <c r="F67" s="31">
        <v>3751500</v>
      </c>
      <c r="G67" s="32">
        <v>3751500</v>
      </c>
      <c r="H67" s="15">
        <f t="shared" si="2"/>
        <v>0</v>
      </c>
      <c r="I67" s="15">
        <f t="shared" si="3"/>
        <v>100</v>
      </c>
    </row>
    <row r="68" spans="1:9" x14ac:dyDescent="0.2">
      <c r="A68" s="12">
        <v>1</v>
      </c>
      <c r="B68" s="19" t="s">
        <v>7</v>
      </c>
      <c r="C68" s="19" t="s">
        <v>119</v>
      </c>
      <c r="D68" s="13" t="s">
        <v>120</v>
      </c>
      <c r="E68" s="30">
        <v>32639600</v>
      </c>
      <c r="F68" s="31">
        <v>7282700</v>
      </c>
      <c r="G68" s="32">
        <v>7282700</v>
      </c>
      <c r="H68" s="15">
        <f t="shared" si="2"/>
        <v>0</v>
      </c>
      <c r="I68" s="15">
        <f t="shared" si="3"/>
        <v>100</v>
      </c>
    </row>
    <row r="69" spans="1:9" ht="25.5" x14ac:dyDescent="0.2">
      <c r="A69" s="12">
        <v>0</v>
      </c>
      <c r="B69" s="19" t="s">
        <v>7</v>
      </c>
      <c r="C69" s="19" t="s">
        <v>121</v>
      </c>
      <c r="D69" s="13" t="s">
        <v>122</v>
      </c>
      <c r="E69" s="30">
        <v>32639600</v>
      </c>
      <c r="F69" s="31">
        <v>7282700</v>
      </c>
      <c r="G69" s="32">
        <v>7282700</v>
      </c>
      <c r="H69" s="15">
        <f t="shared" si="2"/>
        <v>0</v>
      </c>
      <c r="I69" s="15">
        <f t="shared" si="3"/>
        <v>100</v>
      </c>
    </row>
    <row r="70" spans="1:9" x14ac:dyDescent="0.2">
      <c r="A70" s="12">
        <v>1</v>
      </c>
      <c r="B70" s="19" t="s">
        <v>7</v>
      </c>
      <c r="C70" s="19" t="s">
        <v>123</v>
      </c>
      <c r="D70" s="13" t="s">
        <v>124</v>
      </c>
      <c r="E70" s="30">
        <v>677500</v>
      </c>
      <c r="F70" s="31">
        <v>169200</v>
      </c>
      <c r="G70" s="32">
        <v>169200</v>
      </c>
      <c r="H70" s="15">
        <f t="shared" si="2"/>
        <v>0</v>
      </c>
      <c r="I70" s="15">
        <f t="shared" si="3"/>
        <v>100</v>
      </c>
    </row>
    <row r="71" spans="1:9" ht="51" x14ac:dyDescent="0.2">
      <c r="A71" s="12">
        <v>0</v>
      </c>
      <c r="B71" s="19" t="s">
        <v>7</v>
      </c>
      <c r="C71" s="19" t="s">
        <v>125</v>
      </c>
      <c r="D71" s="13" t="s">
        <v>126</v>
      </c>
      <c r="E71" s="30">
        <v>677500</v>
      </c>
      <c r="F71" s="31">
        <v>169200</v>
      </c>
      <c r="G71" s="32">
        <v>169200</v>
      </c>
      <c r="H71" s="15">
        <f t="shared" si="2"/>
        <v>0</v>
      </c>
      <c r="I71" s="15">
        <f t="shared" si="3"/>
        <v>100</v>
      </c>
    </row>
    <row r="72" spans="1:9" x14ac:dyDescent="0.2">
      <c r="A72" s="12">
        <v>1</v>
      </c>
      <c r="B72" s="19" t="s">
        <v>7</v>
      </c>
      <c r="C72" s="19" t="s">
        <v>127</v>
      </c>
      <c r="D72" s="13" t="s">
        <v>128</v>
      </c>
      <c r="E72" s="30">
        <f>E73+E74</f>
        <v>241523</v>
      </c>
      <c r="F72" s="31">
        <v>30037</v>
      </c>
      <c r="G72" s="32">
        <v>26836.240000000002</v>
      </c>
      <c r="H72" s="15">
        <f t="shared" si="2"/>
        <v>-3200.7599999999984</v>
      </c>
      <c r="I72" s="15">
        <f t="shared" si="3"/>
        <v>89.343942470952499</v>
      </c>
    </row>
    <row r="73" spans="1:9" x14ac:dyDescent="0.2">
      <c r="A73" s="12">
        <v>0</v>
      </c>
      <c r="B73" s="19" t="s">
        <v>7</v>
      </c>
      <c r="C73" s="19" t="s">
        <v>129</v>
      </c>
      <c r="D73" s="13" t="s">
        <v>130</v>
      </c>
      <c r="E73" s="30">
        <v>127185</v>
      </c>
      <c r="F73" s="31">
        <v>19645</v>
      </c>
      <c r="G73" s="32">
        <v>16444.240000000002</v>
      </c>
      <c r="H73" s="15">
        <f t="shared" si="2"/>
        <v>-3200.7599999999984</v>
      </c>
      <c r="I73" s="15">
        <f t="shared" si="3"/>
        <v>83.706999236446947</v>
      </c>
    </row>
    <row r="74" spans="1:9" ht="48" customHeight="1" x14ac:dyDescent="0.2">
      <c r="A74" s="12">
        <v>0</v>
      </c>
      <c r="B74" s="19" t="s">
        <v>7</v>
      </c>
      <c r="C74" s="19" t="s">
        <v>131</v>
      </c>
      <c r="D74" s="13" t="s">
        <v>132</v>
      </c>
      <c r="E74" s="30">
        <v>114338</v>
      </c>
      <c r="F74" s="31">
        <v>10392</v>
      </c>
      <c r="G74" s="32">
        <v>10392</v>
      </c>
      <c r="H74" s="15">
        <f t="shared" si="2"/>
        <v>0</v>
      </c>
      <c r="I74" s="15">
        <f t="shared" si="3"/>
        <v>100</v>
      </c>
    </row>
    <row r="75" spans="1:9" ht="17.25" customHeight="1" x14ac:dyDescent="0.2">
      <c r="A75" s="12">
        <v>1</v>
      </c>
      <c r="B75" s="19"/>
      <c r="C75" s="19" t="s">
        <v>133</v>
      </c>
      <c r="D75" s="13" t="s">
        <v>134</v>
      </c>
      <c r="E75" s="14">
        <v>60284800</v>
      </c>
      <c r="F75" s="14">
        <v>9923130</v>
      </c>
      <c r="G75" s="14">
        <v>14618570.409999996</v>
      </c>
      <c r="H75" s="15">
        <f t="shared" ref="H75:H76" si="4">G75-F75</f>
        <v>4695440.4099999964</v>
      </c>
      <c r="I75" s="15">
        <f t="shared" si="3"/>
        <v>147.31813863166155</v>
      </c>
    </row>
    <row r="76" spans="1:9" ht="17.25" customHeight="1" x14ac:dyDescent="0.2">
      <c r="A76" s="12">
        <v>1</v>
      </c>
      <c r="B76" s="19"/>
      <c r="C76" s="19" t="s">
        <v>133</v>
      </c>
      <c r="D76" s="13" t="s">
        <v>135</v>
      </c>
      <c r="E76" s="14">
        <f>E75+E64</f>
        <v>108849923</v>
      </c>
      <c r="F76" s="32">
        <f t="shared" ref="F76:G76" si="5">F75+F64</f>
        <v>21156567</v>
      </c>
      <c r="G76" s="32">
        <f t="shared" si="5"/>
        <v>25848806.649999999</v>
      </c>
      <c r="H76" s="15">
        <f t="shared" si="4"/>
        <v>4692239.6499999985</v>
      </c>
      <c r="I76" s="15">
        <f t="shared" si="3"/>
        <v>122.17864386977337</v>
      </c>
    </row>
    <row r="77" spans="1:9" ht="2.25" customHeight="1" x14ac:dyDescent="0.2"/>
    <row r="78" spans="1:9" ht="43.5" hidden="1" customHeight="1" x14ac:dyDescent="0.2">
      <c r="B78" s="22"/>
      <c r="C78" s="22"/>
      <c r="D78" s="23"/>
      <c r="E78" s="21"/>
      <c r="F78" s="21"/>
      <c r="G78" s="24"/>
      <c r="H78" s="24"/>
      <c r="I78" s="24"/>
    </row>
    <row r="79" spans="1:9" x14ac:dyDescent="0.2">
      <c r="B79" s="28"/>
      <c r="C79" s="28"/>
      <c r="D79" s="42" t="s">
        <v>169</v>
      </c>
      <c r="E79" s="28"/>
      <c r="F79" s="28"/>
      <c r="G79" s="28"/>
      <c r="H79" s="28"/>
      <c r="I79" s="28"/>
    </row>
    <row r="80" spans="1:9" x14ac:dyDescent="0.2">
      <c r="B80" s="29" t="s">
        <v>7</v>
      </c>
      <c r="C80" s="29" t="s">
        <v>8</v>
      </c>
      <c r="D80" s="25" t="s">
        <v>9</v>
      </c>
      <c r="E80" s="26">
        <v>0</v>
      </c>
      <c r="F80" s="26">
        <v>0</v>
      </c>
      <c r="G80" s="26">
        <v>4167.92</v>
      </c>
      <c r="H80" s="27">
        <v>4167.92</v>
      </c>
      <c r="I80" s="27">
        <v>0</v>
      </c>
    </row>
    <row r="81" spans="2:9" x14ac:dyDescent="0.2">
      <c r="B81" s="29" t="s">
        <v>7</v>
      </c>
      <c r="C81" s="29" t="s">
        <v>137</v>
      </c>
      <c r="D81" s="25" t="s">
        <v>138</v>
      </c>
      <c r="E81" s="26">
        <v>0</v>
      </c>
      <c r="F81" s="26">
        <v>0</v>
      </c>
      <c r="G81" s="26">
        <v>4167.92</v>
      </c>
      <c r="H81" s="27">
        <v>4167.92</v>
      </c>
      <c r="I81" s="27">
        <v>0</v>
      </c>
    </row>
    <row r="82" spans="2:9" x14ac:dyDescent="0.2">
      <c r="B82" s="29" t="s">
        <v>7</v>
      </c>
      <c r="C82" s="29" t="s">
        <v>139</v>
      </c>
      <c r="D82" s="25" t="s">
        <v>140</v>
      </c>
      <c r="E82" s="26">
        <v>0</v>
      </c>
      <c r="F82" s="26">
        <v>0</v>
      </c>
      <c r="G82" s="26">
        <v>4167.92</v>
      </c>
      <c r="H82" s="27">
        <v>4167.92</v>
      </c>
      <c r="I82" s="27">
        <v>0</v>
      </c>
    </row>
    <row r="83" spans="2:9" ht="51" x14ac:dyDescent="0.2">
      <c r="B83" s="29" t="s">
        <v>7</v>
      </c>
      <c r="C83" s="29" t="s">
        <v>141</v>
      </c>
      <c r="D83" s="25" t="s">
        <v>142</v>
      </c>
      <c r="E83" s="26">
        <v>0</v>
      </c>
      <c r="F83" s="26">
        <v>0</v>
      </c>
      <c r="G83" s="26">
        <v>1991.55</v>
      </c>
      <c r="H83" s="27">
        <v>1991.55</v>
      </c>
      <c r="I83" s="27">
        <v>0</v>
      </c>
    </row>
    <row r="84" spans="2:9" ht="38.25" x14ac:dyDescent="0.2">
      <c r="B84" s="29" t="s">
        <v>7</v>
      </c>
      <c r="C84" s="29" t="s">
        <v>143</v>
      </c>
      <c r="D84" s="25" t="s">
        <v>144</v>
      </c>
      <c r="E84" s="26">
        <v>0</v>
      </c>
      <c r="F84" s="26">
        <v>0</v>
      </c>
      <c r="G84" s="26">
        <v>2176.37</v>
      </c>
      <c r="H84" s="27">
        <v>2176.37</v>
      </c>
      <c r="I84" s="27">
        <v>0</v>
      </c>
    </row>
    <row r="85" spans="2:9" x14ac:dyDescent="0.2">
      <c r="B85" s="29" t="s">
        <v>7</v>
      </c>
      <c r="C85" s="29" t="s">
        <v>77</v>
      </c>
      <c r="D85" s="25" t="s">
        <v>78</v>
      </c>
      <c r="E85" s="26">
        <v>2965353.16</v>
      </c>
      <c r="F85" s="26">
        <v>623000</v>
      </c>
      <c r="G85" s="26">
        <v>823335.17999999993</v>
      </c>
      <c r="H85" s="27">
        <v>200335.17999999993</v>
      </c>
      <c r="I85" s="27">
        <v>132.15652969502406</v>
      </c>
    </row>
    <row r="86" spans="2:9" x14ac:dyDescent="0.2">
      <c r="B86" s="29" t="s">
        <v>7</v>
      </c>
      <c r="C86" s="29" t="s">
        <v>145</v>
      </c>
      <c r="D86" s="25" t="s">
        <v>146</v>
      </c>
      <c r="E86" s="26">
        <v>2965353.16</v>
      </c>
      <c r="F86" s="26">
        <v>623000</v>
      </c>
      <c r="G86" s="26">
        <v>823335.17999999993</v>
      </c>
      <c r="H86" s="27">
        <v>200335.17999999993</v>
      </c>
      <c r="I86" s="27">
        <v>132.15652969502406</v>
      </c>
    </row>
    <row r="87" spans="2:9" ht="25.5" x14ac:dyDescent="0.2">
      <c r="B87" s="29" t="s">
        <v>7</v>
      </c>
      <c r="C87" s="29" t="s">
        <v>147</v>
      </c>
      <c r="D87" s="25" t="s">
        <v>148</v>
      </c>
      <c r="E87" s="26">
        <v>2492000</v>
      </c>
      <c r="F87" s="26">
        <v>623000</v>
      </c>
      <c r="G87" s="26">
        <v>333542.02</v>
      </c>
      <c r="H87" s="27">
        <v>-289457.98</v>
      </c>
      <c r="I87" s="27">
        <v>53.538044943820232</v>
      </c>
    </row>
    <row r="88" spans="2:9" ht="25.5" x14ac:dyDescent="0.2">
      <c r="B88" s="29" t="s">
        <v>7</v>
      </c>
      <c r="C88" s="29" t="s">
        <v>149</v>
      </c>
      <c r="D88" s="25" t="s">
        <v>150</v>
      </c>
      <c r="E88" s="26">
        <v>450000</v>
      </c>
      <c r="F88" s="26">
        <v>112500</v>
      </c>
      <c r="G88" s="26">
        <v>0</v>
      </c>
      <c r="H88" s="27">
        <v>-112500</v>
      </c>
      <c r="I88" s="27">
        <v>0</v>
      </c>
    </row>
    <row r="89" spans="2:9" ht="38.25" x14ac:dyDescent="0.2">
      <c r="B89" s="29" t="s">
        <v>7</v>
      </c>
      <c r="C89" s="29" t="s">
        <v>151</v>
      </c>
      <c r="D89" s="25" t="s">
        <v>152</v>
      </c>
      <c r="E89" s="26">
        <v>2042000</v>
      </c>
      <c r="F89" s="26">
        <v>510500</v>
      </c>
      <c r="G89" s="26">
        <v>333183.74</v>
      </c>
      <c r="H89" s="27">
        <v>-177316.26</v>
      </c>
      <c r="I89" s="27">
        <v>65.266158667972576</v>
      </c>
    </row>
    <row r="90" spans="2:9" ht="25.5" x14ac:dyDescent="0.2">
      <c r="B90" s="29" t="s">
        <v>7</v>
      </c>
      <c r="C90" s="29" t="s">
        <v>153</v>
      </c>
      <c r="D90" s="25" t="s">
        <v>154</v>
      </c>
      <c r="E90" s="26">
        <v>0</v>
      </c>
      <c r="F90" s="26">
        <v>0</v>
      </c>
      <c r="G90" s="26">
        <v>358.28</v>
      </c>
      <c r="H90" s="27">
        <v>358.28</v>
      </c>
      <c r="I90" s="27">
        <v>0</v>
      </c>
    </row>
    <row r="91" spans="2:9" x14ac:dyDescent="0.2">
      <c r="B91" s="29" t="s">
        <v>7</v>
      </c>
      <c r="C91" s="29" t="s">
        <v>155</v>
      </c>
      <c r="D91" s="25" t="s">
        <v>156</v>
      </c>
      <c r="E91" s="32">
        <v>473353.16</v>
      </c>
      <c r="F91" s="26">
        <v>0</v>
      </c>
      <c r="G91" s="26">
        <v>489793.16</v>
      </c>
      <c r="H91" s="27">
        <v>489793.16</v>
      </c>
      <c r="I91" s="27">
        <v>0</v>
      </c>
    </row>
    <row r="92" spans="2:9" x14ac:dyDescent="0.2">
      <c r="B92" s="29" t="s">
        <v>7</v>
      </c>
      <c r="C92" s="29" t="s">
        <v>157</v>
      </c>
      <c r="D92" s="25" t="s">
        <v>158</v>
      </c>
      <c r="E92" s="32">
        <v>473353.16</v>
      </c>
      <c r="F92" s="26">
        <v>0</v>
      </c>
      <c r="G92" s="26">
        <v>473353.16</v>
      </c>
      <c r="H92" s="27">
        <v>473353.16</v>
      </c>
      <c r="I92" s="27">
        <v>0</v>
      </c>
    </row>
    <row r="93" spans="2:9" ht="76.5" x14ac:dyDescent="0.2">
      <c r="B93" s="29" t="s">
        <v>7</v>
      </c>
      <c r="C93" s="29" t="s">
        <v>159</v>
      </c>
      <c r="D93" s="25" t="s">
        <v>167</v>
      </c>
      <c r="E93" s="26">
        <v>0</v>
      </c>
      <c r="F93" s="26">
        <v>0</v>
      </c>
      <c r="G93" s="26">
        <v>16440</v>
      </c>
      <c r="H93" s="27">
        <v>16440</v>
      </c>
      <c r="I93" s="27">
        <v>0</v>
      </c>
    </row>
    <row r="94" spans="2:9" s="41" customFormat="1" ht="18" customHeight="1" x14ac:dyDescent="0.2">
      <c r="B94" s="39"/>
      <c r="C94" s="39" t="s">
        <v>133</v>
      </c>
      <c r="D94" s="40" t="s">
        <v>134</v>
      </c>
      <c r="E94" s="33">
        <v>2965353.16</v>
      </c>
      <c r="F94" s="33">
        <v>623000</v>
      </c>
      <c r="G94" s="33">
        <v>827503.1</v>
      </c>
      <c r="H94" s="33">
        <v>204503.09999999998</v>
      </c>
      <c r="I94" s="33">
        <v>132.82553772070628</v>
      </c>
    </row>
    <row r="95" spans="2:9" s="41" customFormat="1" ht="16.5" customHeight="1" x14ac:dyDescent="0.2">
      <c r="B95" s="39"/>
      <c r="C95" s="39" t="s">
        <v>133</v>
      </c>
      <c r="D95" s="40" t="s">
        <v>135</v>
      </c>
      <c r="E95" s="33">
        <v>2965353.16</v>
      </c>
      <c r="F95" s="33">
        <v>623000</v>
      </c>
      <c r="G95" s="33">
        <v>827503.1</v>
      </c>
      <c r="H95" s="33">
        <v>204503.09999999998</v>
      </c>
      <c r="I95" s="33">
        <v>132.82553772070628</v>
      </c>
    </row>
    <row r="97" spans="2:7" ht="10.5" customHeight="1" x14ac:dyDescent="0.2"/>
    <row r="98" spans="2:7" hidden="1" x14ac:dyDescent="0.2"/>
    <row r="99" spans="2:7" hidden="1" x14ac:dyDescent="0.2"/>
    <row r="100" spans="2:7" hidden="1" x14ac:dyDescent="0.2"/>
    <row r="101" spans="2:7" ht="15.75" x14ac:dyDescent="0.25">
      <c r="B101" s="46" t="s">
        <v>166</v>
      </c>
      <c r="C101" s="46"/>
      <c r="D101" s="46"/>
      <c r="E101" s="37"/>
      <c r="F101" s="6"/>
    </row>
    <row r="102" spans="2:7" ht="12.75" customHeight="1" x14ac:dyDescent="0.25">
      <c r="B102" s="46"/>
      <c r="C102" s="46"/>
      <c r="D102" s="46"/>
      <c r="E102" s="6"/>
      <c r="F102" s="38"/>
      <c r="G102" s="38" t="s">
        <v>160</v>
      </c>
    </row>
  </sheetData>
  <mergeCells count="3">
    <mergeCell ref="B4:I4"/>
    <mergeCell ref="B6:I6"/>
    <mergeCell ref="B101:D102"/>
  </mergeCells>
  <conditionalFormatting sqref="B11:B76">
    <cfRule type="expression" dxfId="8" priority="2" stopIfTrue="1">
      <formula>A11=1</formula>
    </cfRule>
  </conditionalFormatting>
  <conditionalFormatting sqref="C11:C76">
    <cfRule type="expression" dxfId="7" priority="3" stopIfTrue="1">
      <formula>A11=1</formula>
    </cfRule>
  </conditionalFormatting>
  <conditionalFormatting sqref="D11:D76">
    <cfRule type="expression" dxfId="6" priority="4" stopIfTrue="1">
      <formula>A11=1</formula>
    </cfRule>
  </conditionalFormatting>
  <conditionalFormatting sqref="E11:E76">
    <cfRule type="expression" dxfId="5" priority="5" stopIfTrue="1">
      <formula>A11=1</formula>
    </cfRule>
  </conditionalFormatting>
  <conditionalFormatting sqref="F11:F76">
    <cfRule type="expression" dxfId="4" priority="7" stopIfTrue="1">
      <formula>A11=1</formula>
    </cfRule>
  </conditionalFormatting>
  <conditionalFormatting sqref="G11:G76">
    <cfRule type="expression" dxfId="3" priority="8" stopIfTrue="1">
      <formula>A11=1</formula>
    </cfRule>
  </conditionalFormatting>
  <conditionalFormatting sqref="H11:H76">
    <cfRule type="expression" dxfId="2" priority="9" stopIfTrue="1">
      <formula>A11=1</formula>
    </cfRule>
  </conditionalFormatting>
  <conditionalFormatting sqref="I11:I76">
    <cfRule type="expression" dxfId="1" priority="10" stopIfTrue="1">
      <formula>A11=1</formula>
    </cfRule>
  </conditionalFormatting>
  <conditionalFormatting sqref="F76:G76">
    <cfRule type="expression" dxfId="0" priority="1" stopIfTrue="1">
      <formula>B76=1</formula>
    </cfRule>
  </conditionalFormatting>
  <pageMargins left="0.70866141732283472" right="0" top="0.39370078740157483" bottom="0.39370078740157483" header="0" footer="0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2024-04-12T08:08:33Z</cp:lastPrinted>
  <dcterms:created xsi:type="dcterms:W3CDTF">2024-04-04T12:50:49Z</dcterms:created>
  <dcterms:modified xsi:type="dcterms:W3CDTF">2024-04-12T08:11:54Z</dcterms:modified>
</cp:coreProperties>
</file>