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sRock\Desktop\Мої документи\Сесія\2024\Листопад\"/>
    </mc:Choice>
  </mc:AlternateContent>
  <bookViews>
    <workbookView xWindow="240" yWindow="-75" windowWidth="2040" windowHeight="1080"/>
  </bookViews>
  <sheets>
    <sheet name="Лист1" sheetId="1" r:id="rId1"/>
  </sheets>
  <definedNames>
    <definedName name="_xlnm.Print_Area" localSheetId="0">Лист1!$A$1:$D$99</definedName>
  </definedNames>
  <calcPr calcId="162913"/>
</workbook>
</file>

<file path=xl/calcChain.xml><?xml version="1.0" encoding="utf-8"?>
<calcChain xmlns="http://schemas.openxmlformats.org/spreadsheetml/2006/main">
  <c r="D73" i="1" l="1"/>
  <c r="D74" i="1"/>
  <c r="D76" i="1" l="1"/>
  <c r="D77" i="1"/>
  <c r="D49" i="1" l="1"/>
  <c r="D24" i="1"/>
  <c r="D50" i="1" l="1"/>
  <c r="D42" i="1"/>
  <c r="D27" i="1" l="1"/>
  <c r="D26" i="1" s="1"/>
  <c r="D59" i="1" l="1"/>
  <c r="D84" i="1"/>
  <c r="D75" i="1" l="1"/>
  <c r="D72" i="1"/>
  <c r="D93" i="1" s="1"/>
  <c r="D35" i="1" l="1"/>
  <c r="D56" i="1" l="1"/>
  <c r="D46" i="1" l="1"/>
  <c r="D16" i="1"/>
  <c r="D92" i="1" l="1"/>
  <c r="D22" i="1"/>
  <c r="D20" i="1"/>
  <c r="D18" i="1"/>
  <c r="D14" i="1"/>
  <c r="D48" i="1" l="1"/>
</calcChain>
</file>

<file path=xl/sharedStrings.xml><?xml version="1.0" encoding="utf-8"?>
<sst xmlns="http://schemas.openxmlformats.org/spreadsheetml/2006/main" count="133" uniqueCount="85">
  <si>
    <t>(код бюджету)</t>
  </si>
  <si>
    <t xml:space="preserve">      1. Показники міжбюджетних трансфертів з інших бюджетів</t>
  </si>
  <si>
    <t>(грн)</t>
  </si>
  <si>
    <t>Код Класифікації доходу бюджету/ Код бюджету</t>
  </si>
  <si>
    <t>Найменування трансферту/ Найменування бюджету – надавача міжбюджетного трансферту</t>
  </si>
  <si>
    <t>Усього</t>
  </si>
  <si>
    <t>І. Трансферти до загального фонду бюджету</t>
  </si>
  <si>
    <t>41020100</t>
  </si>
  <si>
    <t>Базова дотація </t>
  </si>
  <si>
    <t>Державний бюджет</t>
  </si>
  <si>
    <t>41033900</t>
  </si>
  <si>
    <t>Освітня субвенція з державного бюджету місцевим бюджетам </t>
  </si>
  <si>
    <t>41053900</t>
  </si>
  <si>
    <t>Інші субвенції з місцевого бюджету</t>
  </si>
  <si>
    <t>Обласний бюджет Миколаївської області</t>
  </si>
  <si>
    <t>ІІ. Трансферти до спеціального фонду бюджету</t>
  </si>
  <si>
    <t>X</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</si>
  <si>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</si>
  <si>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</si>
  <si>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</si>
  <si>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</si>
  <si>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</si>
  <si>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</si>
  <si>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</si>
  <si>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</si>
  <si>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3719770</t>
  </si>
  <si>
    <t>9770</t>
  </si>
  <si>
    <t>ІІ. Трансферти із спеціального фонду бюджету</t>
  </si>
  <si>
    <t>Бюджет Новоодеської міської територіальної громади:</t>
  </si>
  <si>
    <t>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додаткової дотації з державного бюджету</t>
  </si>
  <si>
    <t>на оплату комунальних послуг та енергоносіїв комунальному некомерційному підприємству „Новоодеська багатопрофільна лікарня”</t>
  </si>
  <si>
    <t xml:space="preserve">на забезпечення технічними засобами та виробами медичного призначення для осіб з інвалідністю, що виписуються комунальним некомерційним підприємством „Новоодеський центр первинної медико-санітарної допомоги” </t>
  </si>
  <si>
    <t>1454700000</t>
  </si>
  <si>
    <t>субвенція з обласного бюджету місцевим бюджетам на пільгове  медичне обслуговування громадян, які постраждали внаслідок Чорнобильської  катастрофи</t>
  </si>
  <si>
    <t xml:space="preserve">на оплату комунальних послуг та енергоносіїв закладів охорони здоров’я, які знаходяться на території Костянтинівської сільської територіальної громади і підпорядковуються комунальному некомерційному підприємству „Новоодеський  центр первинної медико-санітарної допомоги” </t>
  </si>
  <si>
    <t>на фінансування послуг, які надаються комунальною установою „Трудовий архів" Новоодеської міської ради</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</si>
  <si>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</si>
  <si>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 xml:space="preserve">на оплату праці з нарахуваннями медичним працівникам Пунктів здоров'я с.Костянтинівка, с.Новоінгулка КНП „Новоодеський  центр первинної медико-санітарної допомоги” </t>
  </si>
  <si>
    <t xml:space="preserve">                                                                                     </t>
  </si>
  <si>
    <t>Міжбюджетні трансферти на 2024 рік</t>
  </si>
  <si>
    <t xml:space="preserve">                                                                                                                                                                                                    </t>
  </si>
  <si>
    <t>(грн.)</t>
  </si>
  <si>
    <t xml:space="preserve">на фінансування заходів з проведення медичних оглядів громадян, які підлягають приписці до призовної дільниці, призовників на строкову військову службу та військову службу за контрактом, які здійснюються КНП „Новоодеська багатопрофільна лікарня” </t>
  </si>
  <si>
    <t>субвенція з обласного бюджету місцевим бюджетам на окремі заходи щодо соціального захисту осіб з інваліднісю (грошова компенсація на бензин, ремонт і технічне обслуговування автомобілів та на транспортне обслуговування, встановлення телефонів особам з інвалідністю І та ІІ групи)</t>
  </si>
  <si>
    <t xml:space="preserve">субвенція з обласного бюджету місцевим бюджетам на відшкодування витрат на поховання  учасників бойових дій та осіб з інвалідністю внаслідок війни    </t>
  </si>
  <si>
    <t>субвенція з обласного бюджету місцевим бюджетам для надання матеріальної допомоги сім"ям загиблих та померлих осіб,які брали участь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Луганських областях, сім"ям осіб, які загинули або померли внаслідок поранень, каліцтва, контузії чи інших ушкоджень здоров"я, одержаних під час участі у Революції Гідності, та сім"ям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</si>
  <si>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 xml:space="preserve">субвенція з обласного бюджету місцевим бюджетам для надання  матеріальної допомоги сім"ям загиблих та померлих учасників бойових дій на території інших країн, особам з інвалідністю внаслідок війни на території інших країн  </t>
  </si>
  <si>
    <t xml:space="preserve">субвенція з обласного бюджету місцевим бюджетам  для надання одноразової матеріальної допомоги громадянам, які постраждали внаслідок Чорнобильської катастрофи (категорії І), та дітям з інвалідністю, інвалідність яких пов’язана з  Чорнобильською катастрофою        </t>
  </si>
  <si>
    <t xml:space="preserve">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„Новоодеський  центр первинної медико-санітарної допомоги” </t>
  </si>
  <si>
    <t xml:space="preserve">забезпечення спеціалізованого медичного харчування пільговій категорії населення згідно рецептів, що виписуються комунальним некомерційним підприємством „Новоодеський центр первинної медико-санітарної допомоги” </t>
  </si>
  <si>
    <t>0119770</t>
  </si>
  <si>
    <t>1431420000</t>
  </si>
  <si>
    <t>0119800</t>
  </si>
  <si>
    <t>Субвенція з місцевого бюджету державному бюджету на виконання програм соціально-економічного розвитку регіонів</t>
  </si>
  <si>
    <t>9900000000</t>
  </si>
  <si>
    <r>
      <t>Районний бюджет Миколаївського району</t>
    </r>
    <r>
      <rPr>
        <sz val="10"/>
        <rFont val="Calibri"/>
        <family val="2"/>
        <charset val="204"/>
        <scheme val="minor"/>
      </rPr>
      <t xml:space="preserve"> (на придбання запасних частин, агрегатів та комплектуючих для військової частини А 7355 )</t>
    </r>
  </si>
  <si>
    <r>
      <t>Районний бюджет Миколаївського району</t>
    </r>
    <r>
      <rPr>
        <sz val="10"/>
        <rFont val="Calibri"/>
        <family val="2"/>
        <charset val="204"/>
        <scheme val="minor"/>
      </rPr>
      <t xml:space="preserve"> (для забезпечення окремих видатків виконавчого апарату районної ради, спрямованих на виконання власних та делегованих повноважень передбачених Конституцією та законами України) </t>
    </r>
  </si>
  <si>
    <t>субвенція з місцевого бюджету державному бюджету відповідно до «Програми Безпечна Костянтинівська територіальна громада на 2021-2025 роки» Головному управлінню Національної поліції в Миколаївській області, на придбання паливно-мастильних матеріалів для службового автомобіля офіцера громади"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</si>
  <si>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а саме Управлінню Державної казначейської служби України у Новоодеському районі Миколаївської області, на закупівлю комп’ютерної техніки для здійснення Управлінням своїх функціональних повноважень в частині забезпечення розрахунково-касового обслуговування розпорядників, одержувачів бюджетних коштів та інших клієнтів </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</si>
  <si>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21 державній пожежно-рятувальній частині 2 державного пожежно-рятувального загону ГУ ДСНС України у Миколаївській області, на придбання будівельних матеріалів   </t>
  </si>
  <si>
    <t>на відшкодування послуг з проведення комплексної психолого-педагогічної оцінки розвитку особи  Комунальною установою "Інклюзивно-ресурсний центр" Новоодеської міської ради</t>
  </si>
  <si>
    <t>0619770</t>
  </si>
  <si>
    <t xml:space="preserve"> на придбання туберкуліну для проведення туберкулінодіагностики  у дітей Костянтинівської сільської територіальної громади КНП „Новоодеський центр первинної медико-санітарної допомоги”</t>
  </si>
  <si>
    <t xml:space="preserve"> комунальному некомерційному підприємству „Новоодеська багатопрофільна лікарня” на зміцнення матеріально-технічної бази установи</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</si>
  <si>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</si>
  <si>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ДПС у Миколаївській області, на придбання багатофункціонального пристрою для Новоодеської державної податкової інспекції ГУ ДПС у Миколаївській області) </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</si>
  <si>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для покращення матеріально-технічної бази  Управлінню Служби безпеки України в Миколаївській області </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</si>
  <si>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А4681 для покращення матеріально-технічної бази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</si>
  <si>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А0224 на придбання квадрокоптерів</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</si>
  <si>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А7788 для закупівлі БПЛА та їх складових частин</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</si>
  <si>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А4638 на закупівлю дронів FPV камікадзе</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</si>
  <si>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військовій частині А3476 для закупівлі вогнегасників </t>
  </si>
  <si>
    <t>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Миколаївському районному територіальному центру комплектування та соціальної підтримки (для проведення внутрішніх робіт та ремонту приміщення будівлі другого відділу Миколаївського районного територіального центру комплектування та соціальної підтримки)</t>
  </si>
  <si>
    <t xml:space="preserve">субвенція з місцевого бюджету державному бюджету, відповідно до «Програми соціально-економічного розвитку Костянтинівської сільської територіальної громади на 2023-2025 роки», Головному управлінню національної поліції в Миколаївській області, на  придбання запчастин для службового автотранспорту, закріпленого за ВП № 6 МРУП ГУНП в Миколаївській області </t>
  </si>
  <si>
    <t>на відшкодування аптечним закладам вартості лікарських засобів пільговій категорії населення згідно рецептів лікарів, що виписуються комунальним некомерційним підприємством „Новоодеська багатопрофільна лікарня” та зубопротезування</t>
  </si>
  <si>
    <t xml:space="preserve">                                                                                                                                              "Про внесення змін до бюджету Костянтинівської </t>
  </si>
  <si>
    <t xml:space="preserve">                                                                                                                                               до рішення сесії Костянтинівської сільської ради </t>
  </si>
  <si>
    <t xml:space="preserve">                                                                                                                                               Додаток 5</t>
  </si>
  <si>
    <t xml:space="preserve">                                                                                                                                               сільської територіальної громади на 2024 рік"  </t>
  </si>
  <si>
    <t>субвенція з обласного бюджету місцевим бюджетам для надання щомісячної матеріальної допомоги дітям військовослужбовців Збройних Сил України та інших військових формувань, у тому числі добровольчих, які загинули, пропали безвісти або померли внаслідок поранення, контузії чи каліцтва, одержаних при виконанні службових обов’язків на тимчасово окупованій території АР Крим, м. Севастополя, під час здійснення заходів із забезпечення національної безпеки і оборони, відсічі і стримування збройної агресії Російської Федерації у Донецькій та Луганських областях, заходів,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та дітям працівників структурних підрозділів Миколаївської обласної військової адміністрації, Миколаївської обласної ради, Комунального підприємства "Миколаївська обласна варта", які загинули 29 березня 2022 року внаслідок ракетного обстрілу адміністративної будівлі Миколаївської обласної ради за адресою: м. Миколаїв, вул. Адміральська,22.</t>
  </si>
  <si>
    <t>Субвенція з державного бюджету місцевим бюджетам на забезпечення харчуванням учнів початкових класів закладів загальної середньої освіти</t>
  </si>
  <si>
    <t>Субвенція з місцевого бюджету за рахунок залишку коштів освітньої субвенції, що утворився на початок бюджетного періоду</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</si>
  <si>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</si>
  <si>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Начальник фінансового відділу                                                                                                   Інна МИЧКО</t>
  </si>
  <si>
    <t xml:space="preserve">                                                                                                                                               від                         .2024р.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</si>
</sst>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quot;-&quot;"/>
    <numFmt numFmtId="165" formatCode="#,##0.00_ ;\-#,##0.00\ "/>
  </numFmts>
  <fonts count="13"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11"/>
      <color theme="1"/>
      <name val="Calibri"/>
      <family val="2"/>
      <charset val="204"/>
      <scheme val="minor"/>
    </font>
    <font>
      <sz val="10"/>
      <name val="Times New Roman"/>
      <family val="1"/>
      <charset val="204"/>
    </font>
    <font>
      <sz val="10"/>
      <color theme="1"/>
      <name val="Times New Roman"/>
      <family val="1"/>
      <charset val="204"/>
    </font>
    <font>
      <b/>
      <sz val="12"/>
      <color theme="1"/>
      <name val="Calibri"/>
      <family val="2"/>
      <charset val="204"/>
      <scheme val="minor"/>
    </font>
    <font>
      <sz val="12"/>
      <color theme="1"/>
      <name val="Calibri"/>
      <family val="2"/>
      <charset val="204"/>
      <scheme val="minor"/>
    </font>
    <font>
      <sz val="10"/>
      <color rgb="FFFF0000"/>
      <name val="Calibri"/>
      <family val="2"/>
      <charset val="204"/>
      <scheme val="minor"/>
    </font>
    <font>
      <sz val="12"/>
      <color theme="1"/>
      <name val="Calibri"/>
      <family val="2"/>
      <charset val="204"/>
    </font>
    <font>
      <b/>
      <sz val="10"/>
      <name val="Calibri"/>
      <family val="2"/>
      <charset val="204"/>
      <scheme val="minor"/>
    </font>
    <font>
      <sz val="10"/>
      <name val="Calibri"/>
      <family val="2"/>
      <charset val="204"/>
      <scheme val="minor"/>
    </font>
    <font>
      <b/>
      <sz val="12"/>
      <color theme="1"/>
      <name val="Calibri"/>
      <family val="2"/>
      <charset val="204"/>
    </font>
  </fonts>
  <fills count="6">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rgb="FFCCFFFF"/>
        <bgColor indexed="64"/>
      </patternFill>
    </fill>
    <fill>
      <patternFill patternType="solid">
        <fgColor theme="0"/>
        <bgColor indexed="64"/>
      </patternFill>
    </fill>
  </fills>
  <borders count="8">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27">
    <xf numFmtId="0" fontId="0" fillId="0" borderId="0" xfId="0"/>
    <xf numFmtId="0" fontId="0" fillId="0" borderId="0" xfId="0" applyAlignment="1">
      <alignment horizontal="right"/>
    </xf>
    <xf numFmtId="0" fontId="3" fillId="0" borderId="0" xfId="0" applyFont="1" applyAlignment="1">
      <alignment horizontal="left"/>
    </xf>
    <xf numFmtId="0" fontId="0" fillId="0" borderId="1" xfId="0" applyBorder="1" applyAlignment="1">
      <alignment horizontal="center" vertical="top" wrapText="1"/>
    </xf>
    <xf numFmtId="0" fontId="0" fillId="0" borderId="4"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5" xfId="0" applyBorder="1" applyAlignment="1">
      <alignment horizontal="center" vertical="top" wrapText="1"/>
    </xf>
    <xf numFmtId="0" fontId="1" fillId="0" borderId="3" xfId="0" applyFont="1" applyBorder="1" applyAlignment="1">
      <alignment horizontal="center" vertical="center"/>
    </xf>
    <xf numFmtId="0" fontId="0" fillId="0" borderId="3" xfId="0" applyBorder="1" applyAlignment="1">
      <alignment horizontal="center" vertical="center"/>
    </xf>
    <xf numFmtId="164" fontId="1" fillId="2" borderId="3" xfId="0" applyNumberFormat="1" applyFont="1" applyFill="1" applyBorder="1" applyAlignment="1">
      <alignment horizontal="center" vertical="center"/>
    </xf>
    <xf numFmtId="164" fontId="0" fillId="0" borderId="3" xfId="0" applyNumberFormat="1" applyBorder="1" applyAlignment="1">
      <alignment horizontal="center" vertical="center"/>
    </xf>
    <xf numFmtId="0" fontId="1" fillId="0" borderId="2" xfId="0" applyFont="1" applyBorder="1" applyAlignment="1">
      <alignment horizontal="center" vertical="center"/>
    </xf>
    <xf numFmtId="0" fontId="0" fillId="0" borderId="2" xfId="0" applyBorder="1" applyAlignment="1">
      <alignment horizontal="center" vertical="center"/>
    </xf>
    <xf numFmtId="164" fontId="1" fillId="2" borderId="6" xfId="0" applyNumberFormat="1" applyFont="1" applyFill="1" applyBorder="1" applyAlignment="1">
      <alignment horizontal="center" vertical="center"/>
    </xf>
    <xf numFmtId="164" fontId="0" fillId="0" borderId="6" xfId="0" applyNumberFormat="1" applyBorder="1" applyAlignment="1">
      <alignment horizontal="center" vertical="center"/>
    </xf>
    <xf numFmtId="0" fontId="1" fillId="0" borderId="2" xfId="0" applyFont="1" applyBorder="1" applyAlignment="1">
      <alignment horizontal="centerContinuous" vertical="center" wrapText="1"/>
    </xf>
    <xf numFmtId="0" fontId="1" fillId="0" borderId="6" xfId="0" applyFont="1" applyBorder="1" applyAlignment="1">
      <alignment horizontal="centerContinuous" vertical="center"/>
    </xf>
    <xf numFmtId="0" fontId="0" fillId="0" borderId="2" xfId="0" applyBorder="1" applyAlignment="1">
      <alignment horizontal="centerContinuous" vertical="center" wrapText="1"/>
    </xf>
    <xf numFmtId="0" fontId="0" fillId="0" borderId="6" xfId="0" applyBorder="1" applyAlignment="1">
      <alignment horizontal="centerContinuous" vertical="center"/>
    </xf>
    <xf numFmtId="164" fontId="1" fillId="3" borderId="3" xfId="0" applyNumberFormat="1" applyFont="1" applyFill="1" applyBorder="1" applyAlignment="1">
      <alignment horizontal="center"/>
    </xf>
    <xf numFmtId="164" fontId="1" fillId="3" borderId="6" xfId="0" applyNumberFormat="1" applyFont="1" applyFill="1" applyBorder="1" applyAlignment="1">
      <alignment horizontal="center"/>
    </xf>
    <xf numFmtId="0" fontId="1" fillId="3" borderId="6" xfId="0" applyFont="1" applyFill="1" applyBorder="1" applyAlignment="1">
      <alignment horizontal="centerContinuous" vertical="center"/>
    </xf>
    <xf numFmtId="0" fontId="1" fillId="3" borderId="2" xfId="0" applyFont="1" applyFill="1" applyBorder="1" applyAlignment="1">
      <alignment horizontal="center"/>
    </xf>
    <xf numFmtId="0" fontId="1" fillId="3" borderId="2" xfId="0" applyFont="1" applyFill="1" applyBorder="1" applyAlignment="1">
      <alignment horizontal="left" vertical="center"/>
    </xf>
    <xf numFmtId="0" fontId="1" fillId="3" borderId="3" xfId="0" applyFont="1" applyFill="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wrapText="1"/>
    </xf>
    <xf numFmtId="0" fontId="4" fillId="0" borderId="0" xfId="0" applyFont="1" applyAlignment="1">
      <alignment horizontal="right"/>
    </xf>
    <xf numFmtId="0" fontId="5" fillId="0" borderId="0" xfId="0" applyFont="1" applyAlignment="1"/>
    <xf numFmtId="0" fontId="8" fillId="0" borderId="0" xfId="0" applyFont="1"/>
    <xf numFmtId="0" fontId="7" fillId="0" borderId="0" xfId="0" applyFont="1"/>
    <xf numFmtId="0" fontId="4" fillId="0" borderId="0" xfId="0" applyFont="1" applyAlignment="1"/>
    <xf numFmtId="0" fontId="10" fillId="0" borderId="3" xfId="0" applyFont="1" applyBorder="1" applyAlignment="1">
      <alignment horizontal="center" vertical="center"/>
    </xf>
    <xf numFmtId="0" fontId="10" fillId="0" borderId="3" xfId="0" applyFont="1" applyBorder="1" applyAlignment="1">
      <alignment horizontal="centerContinuous" vertical="center" wrapText="1"/>
    </xf>
    <xf numFmtId="164" fontId="10" fillId="4" borderId="3" xfId="0" applyNumberFormat="1" applyFont="1" applyFill="1" applyBorder="1" applyAlignment="1">
      <alignment horizontal="center" vertical="center"/>
    </xf>
    <xf numFmtId="0" fontId="11" fillId="0" borderId="0" xfId="0" applyFont="1"/>
    <xf numFmtId="0" fontId="11" fillId="0" borderId="4" xfId="0" applyFont="1" applyBorder="1" applyAlignment="1">
      <alignment horizontal="center" vertical="center"/>
    </xf>
    <xf numFmtId="0" fontId="10" fillId="0" borderId="4" xfId="0" applyFont="1" applyBorder="1" applyAlignment="1">
      <alignment horizontal="centerContinuous" vertical="center" wrapText="1"/>
    </xf>
    <xf numFmtId="164" fontId="11" fillId="0" borderId="4" xfId="0" applyNumberFormat="1" applyFont="1" applyBorder="1" applyAlignment="1">
      <alignment horizontal="center" vertical="center"/>
    </xf>
    <xf numFmtId="0" fontId="11" fillId="0" borderId="4" xfId="0" applyFont="1" applyBorder="1" applyAlignment="1">
      <alignment horizontal="centerContinuous" vertical="center"/>
    </xf>
    <xf numFmtId="0" fontId="11" fillId="0" borderId="4" xfId="0" applyFont="1" applyBorder="1" applyAlignment="1">
      <alignment horizontal="centerContinuous" vertical="center" wrapText="1"/>
    </xf>
    <xf numFmtId="0" fontId="11" fillId="0" borderId="3" xfId="0" applyFont="1" applyBorder="1" applyAlignment="1">
      <alignment horizontal="center" vertical="center"/>
    </xf>
    <xf numFmtId="0" fontId="11" fillId="5" borderId="4" xfId="0" applyFont="1" applyFill="1" applyBorder="1" applyAlignment="1">
      <alignment horizontal="centerContinuous" vertical="center" wrapText="1"/>
    </xf>
    <xf numFmtId="165" fontId="0" fillId="0" borderId="0" xfId="0" applyNumberFormat="1"/>
    <xf numFmtId="0" fontId="5" fillId="0" borderId="0" xfId="0" applyFont="1" applyAlignment="1">
      <alignment wrapText="1"/>
    </xf>
    <xf numFmtId="0" fontId="11" fillId="0" borderId="1" xfId="0" applyFont="1" applyBorder="1" applyAlignment="1">
      <alignment horizontal="center" vertical="center"/>
    </xf>
    <xf numFmtId="164" fontId="11" fillId="0" borderId="5" xfId="0" applyNumberFormat="1"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Continuous" vertical="center" wrapText="1"/>
    </xf>
    <xf numFmtId="0" fontId="11" fillId="0" borderId="5" xfId="0" applyFont="1" applyBorder="1" applyAlignment="1">
      <alignment horizontal="centerContinuous" vertical="center"/>
    </xf>
    <xf numFmtId="164" fontId="10" fillId="2" borderId="6" xfId="0" applyNumberFormat="1" applyFont="1" applyFill="1" applyBorder="1" applyAlignment="1">
      <alignment horizontal="center" vertical="center"/>
    </xf>
    <xf numFmtId="0" fontId="11" fillId="0" borderId="1" xfId="0" applyFont="1" applyBorder="1" applyAlignment="1">
      <alignment horizontal="centerContinuous" vertical="center" wrapText="1"/>
    </xf>
    <xf numFmtId="0" fontId="11" fillId="0" borderId="6" xfId="0" applyFont="1" applyBorder="1" applyAlignment="1">
      <alignment horizontal="centerContinuous" vertical="center"/>
    </xf>
    <xf numFmtId="164" fontId="11" fillId="0" borderId="6" xfId="0" applyNumberFormat="1"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Continuous" vertical="center" wrapText="1"/>
    </xf>
    <xf numFmtId="0" fontId="10" fillId="0" borderId="6" xfId="0" applyFont="1" applyBorder="1" applyAlignment="1">
      <alignment horizontal="centerContinuous" vertical="center"/>
    </xf>
    <xf numFmtId="49" fontId="1" fillId="0" borderId="3" xfId="0" applyNumberFormat="1" applyFont="1" applyBorder="1" applyAlignment="1">
      <alignment horizontal="center"/>
    </xf>
    <xf numFmtId="0" fontId="1" fillId="0" borderId="3" xfId="0" applyFont="1" applyBorder="1" applyAlignment="1">
      <alignment horizontal="center"/>
    </xf>
    <xf numFmtId="0" fontId="1" fillId="0" borderId="3" xfId="0" applyFont="1" applyBorder="1" applyAlignment="1">
      <alignment horizontal="center" wrapText="1"/>
    </xf>
    <xf numFmtId="49" fontId="0" fillId="0" borderId="3" xfId="0" applyNumberFormat="1" applyFont="1" applyBorder="1" applyAlignment="1">
      <alignment horizontal="center"/>
    </xf>
    <xf numFmtId="0" fontId="0" fillId="0" borderId="3" xfId="0" applyFont="1" applyBorder="1" applyAlignment="1">
      <alignment horizontal="center"/>
    </xf>
    <xf numFmtId="49" fontId="0" fillId="0" borderId="3" xfId="0" applyNumberFormat="1" applyBorder="1" applyAlignment="1">
      <alignment horizontal="center"/>
    </xf>
    <xf numFmtId="0" fontId="0" fillId="0" borderId="3" xfId="0" applyBorder="1" applyAlignment="1">
      <alignment horizontal="center"/>
    </xf>
    <xf numFmtId="164" fontId="0" fillId="5" borderId="4" xfId="0" applyNumberFormat="1" applyFill="1" applyBorder="1" applyAlignment="1">
      <alignment horizontal="center" vertical="center"/>
    </xf>
    <xf numFmtId="0" fontId="11" fillId="5" borderId="3" xfId="0" applyNumberFormat="1" applyFont="1" applyFill="1" applyBorder="1" applyAlignment="1">
      <alignment horizontal="center" wrapText="1"/>
    </xf>
    <xf numFmtId="0" fontId="10" fillId="0" borderId="3" xfId="0" applyFont="1" applyBorder="1" applyAlignment="1">
      <alignment horizontal="center" wrapText="1"/>
    </xf>
    <xf numFmtId="0" fontId="10" fillId="0" borderId="3" xfId="0" applyFont="1" applyBorder="1" applyAlignment="1">
      <alignment horizontal="center" vertical="center" wrapText="1"/>
    </xf>
    <xf numFmtId="0" fontId="11" fillId="5" borderId="3" xfId="0" applyNumberFormat="1" applyFont="1" applyFill="1" applyBorder="1" applyAlignment="1">
      <alignment horizontal="center" vertical="center" wrapText="1"/>
    </xf>
    <xf numFmtId="4" fontId="1" fillId="4" borderId="3" xfId="0" applyNumberFormat="1" applyFont="1" applyFill="1" applyBorder="1" applyAlignment="1">
      <alignment horizontal="center" vertical="center"/>
    </xf>
    <xf numFmtId="4" fontId="11" fillId="5" borderId="3" xfId="0" applyNumberFormat="1" applyFont="1" applyFill="1" applyBorder="1" applyAlignment="1">
      <alignment horizontal="center" vertical="center"/>
    </xf>
    <xf numFmtId="4" fontId="0" fillId="5" borderId="3" xfId="0" applyNumberFormat="1" applyFill="1" applyBorder="1" applyAlignment="1">
      <alignment horizontal="center" vertical="center"/>
    </xf>
    <xf numFmtId="164" fontId="10" fillId="0" borderId="3" xfId="0" applyNumberFormat="1" applyFont="1" applyBorder="1" applyAlignment="1">
      <alignment horizontal="center" vertical="center"/>
    </xf>
    <xf numFmtId="0" fontId="10" fillId="5" borderId="3" xfId="0" applyNumberFormat="1" applyFont="1" applyFill="1" applyBorder="1" applyAlignment="1">
      <alignment horizontal="center" wrapText="1"/>
    </xf>
    <xf numFmtId="4" fontId="10" fillId="5" borderId="3" xfId="0" applyNumberFormat="1" applyFont="1" applyFill="1" applyBorder="1" applyAlignment="1">
      <alignment horizontal="center"/>
    </xf>
    <xf numFmtId="0" fontId="0" fillId="5" borderId="0" xfId="0" applyFill="1"/>
    <xf numFmtId="0" fontId="11" fillId="5" borderId="4" xfId="0" applyFont="1" applyFill="1" applyBorder="1" applyAlignment="1">
      <alignment horizontal="center" vertical="center"/>
    </xf>
    <xf numFmtId="0" fontId="11" fillId="5" borderId="4" xfId="0" applyFont="1" applyFill="1" applyBorder="1" applyAlignment="1">
      <alignment horizontal="centerContinuous" vertical="center"/>
    </xf>
    <xf numFmtId="0" fontId="0" fillId="5" borderId="3" xfId="0" applyFill="1" applyBorder="1" applyAlignment="1">
      <alignment horizontal="center" vertical="center" wrapText="1"/>
    </xf>
    <xf numFmtId="164" fontId="0" fillId="5" borderId="3" xfId="0" applyNumberFormat="1" applyFill="1" applyBorder="1" applyAlignment="1">
      <alignment horizontal="center" vertical="center"/>
    </xf>
    <xf numFmtId="0" fontId="1" fillId="5" borderId="3" xfId="0" applyFont="1" applyFill="1" applyBorder="1" applyAlignment="1">
      <alignment horizontal="center" vertical="center" wrapText="1"/>
    </xf>
    <xf numFmtId="164" fontId="1" fillId="0" borderId="3" xfId="0" applyNumberFormat="1" applyFont="1" applyBorder="1" applyAlignment="1">
      <alignment horizontal="center" vertical="center"/>
    </xf>
    <xf numFmtId="164" fontId="10" fillId="5" borderId="3" xfId="0" applyNumberFormat="1" applyFont="1" applyFill="1" applyBorder="1" applyAlignment="1">
      <alignment horizontal="center" vertical="center"/>
    </xf>
    <xf numFmtId="0" fontId="11" fillId="5" borderId="3" xfId="0" applyFont="1" applyFill="1" applyBorder="1" applyAlignment="1">
      <alignment horizontal="center" vertical="center" wrapText="1"/>
    </xf>
    <xf numFmtId="164" fontId="10" fillId="0" borderId="4" xfId="0" applyNumberFormat="1" applyFont="1" applyBorder="1" applyAlignment="1">
      <alignment horizontal="center" vertical="center"/>
    </xf>
    <xf numFmtId="4" fontId="11" fillId="5" borderId="3" xfId="0" applyNumberFormat="1" applyFont="1" applyFill="1" applyBorder="1" applyAlignment="1">
      <alignment horizontal="center"/>
    </xf>
    <xf numFmtId="164" fontId="10" fillId="4" borderId="6" xfId="0" applyNumberFormat="1" applyFont="1" applyFill="1" applyBorder="1" applyAlignment="1">
      <alignment horizontal="center" vertical="center"/>
    </xf>
    <xf numFmtId="0" fontId="11" fillId="0" borderId="2" xfId="0" applyFont="1" applyBorder="1" applyAlignment="1">
      <alignment horizontal="center" vertical="center"/>
    </xf>
    <xf numFmtId="0" fontId="11" fillId="0" borderId="2" xfId="0" applyFont="1" applyBorder="1" applyAlignment="1">
      <alignment horizontal="centerContinuous" vertical="center" wrapText="1"/>
    </xf>
    <xf numFmtId="164" fontId="10" fillId="0" borderId="6" xfId="0" applyNumberFormat="1" applyFont="1" applyBorder="1" applyAlignment="1">
      <alignment horizontal="center" vertical="center"/>
    </xf>
    <xf numFmtId="0" fontId="11" fillId="5" borderId="2" xfId="0" applyFont="1" applyFill="1" applyBorder="1" applyAlignment="1">
      <alignment horizontal="center" vertical="center"/>
    </xf>
    <xf numFmtId="0" fontId="11" fillId="5" borderId="2" xfId="0" applyFont="1" applyFill="1" applyBorder="1" applyAlignment="1">
      <alignment horizontal="centerContinuous" vertical="center" wrapText="1"/>
    </xf>
    <xf numFmtId="0" fontId="11" fillId="5" borderId="6" xfId="0" applyFont="1" applyFill="1" applyBorder="1" applyAlignment="1">
      <alignment horizontal="centerContinuous" vertical="center"/>
    </xf>
    <xf numFmtId="164" fontId="11" fillId="5" borderId="6" xfId="0" applyNumberFormat="1" applyFont="1" applyFill="1" applyBorder="1" applyAlignment="1">
      <alignment horizontal="center" vertical="center"/>
    </xf>
    <xf numFmtId="0" fontId="11" fillId="5" borderId="0" xfId="0" applyFont="1" applyFill="1"/>
    <xf numFmtId="0" fontId="10" fillId="5" borderId="1" xfId="0" applyFont="1" applyFill="1" applyBorder="1" applyAlignment="1">
      <alignment horizontal="center" vertical="center"/>
    </xf>
    <xf numFmtId="0" fontId="10" fillId="5" borderId="1" xfId="0" applyFont="1" applyFill="1" applyBorder="1" applyAlignment="1">
      <alignment horizontal="centerContinuous" vertical="center" wrapText="1"/>
    </xf>
    <xf numFmtId="0" fontId="10" fillId="5" borderId="6" xfId="0" applyFont="1" applyFill="1" applyBorder="1" applyAlignment="1">
      <alignment horizontal="centerContinuous" vertical="center"/>
    </xf>
    <xf numFmtId="164" fontId="10" fillId="5" borderId="6" xfId="0" applyNumberFormat="1" applyFont="1" applyFill="1" applyBorder="1" applyAlignment="1">
      <alignment horizontal="center" vertical="center"/>
    </xf>
    <xf numFmtId="0" fontId="10" fillId="5" borderId="0" xfId="0" applyFont="1" applyFill="1"/>
    <xf numFmtId="0" fontId="11" fillId="5" borderId="1" xfId="0" applyFont="1" applyFill="1" applyBorder="1" applyAlignment="1">
      <alignment horizontal="center" vertical="center"/>
    </xf>
    <xf numFmtId="0" fontId="11" fillId="5" borderId="1" xfId="0" applyFont="1" applyFill="1" applyBorder="1" applyAlignment="1">
      <alignment horizontal="centerContinuous" vertical="center" wrapText="1"/>
    </xf>
    <xf numFmtId="164" fontId="11" fillId="5" borderId="4" xfId="0" applyNumberFormat="1" applyFont="1" applyFill="1" applyBorder="1" applyAlignment="1">
      <alignment horizontal="center" vertical="center"/>
    </xf>
    <xf numFmtId="0" fontId="9" fillId="0" borderId="0" xfId="0" applyFont="1" applyAlignment="1">
      <alignment horizontal="center"/>
    </xf>
    <xf numFmtId="0" fontId="12" fillId="0" borderId="0" xfId="0" applyFont="1" applyAlignment="1">
      <alignment horizontal="center"/>
    </xf>
    <xf numFmtId="0" fontId="10"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5" fillId="0" borderId="0" xfId="0" applyFont="1" applyAlignment="1">
      <alignment horizontal="left"/>
    </xf>
    <xf numFmtId="0" fontId="4" fillId="0" borderId="0" xfId="0" applyFont="1" applyAlignment="1">
      <alignment horizontal="left"/>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0" fillId="0" borderId="0" xfId="0" applyAlignment="1">
      <alignment horizontal="center"/>
    </xf>
    <xf numFmtId="0" fontId="6" fillId="0" borderId="0" xfId="0" applyFont="1" applyAlignment="1">
      <alignment horizontal="center"/>
    </xf>
    <xf numFmtId="0" fontId="7" fillId="0" borderId="0" xfId="0" applyFont="1" applyAlignment="1">
      <alignment horizontal="center"/>
    </xf>
    <xf numFmtId="0" fontId="2" fillId="0" borderId="0" xfId="0" quotePrefix="1" applyFont="1" applyAlignment="1">
      <alignment horizontal="center"/>
    </xf>
    <xf numFmtId="0" fontId="0" fillId="0" borderId="2" xfId="0" applyBorder="1" applyAlignment="1">
      <alignment horizontal="center" vertical="top" wrapText="1"/>
    </xf>
    <xf numFmtId="0" fontId="0" fillId="0" borderId="6" xfId="0" applyBorder="1" applyAlignment="1">
      <alignment horizontal="center" vertical="top" wrapText="1"/>
    </xf>
    <xf numFmtId="0" fontId="0" fillId="0" borderId="1"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xf>
    <xf numFmtId="0" fontId="5" fillId="0" borderId="0" xfId="0" applyFont="1" applyAlignment="1">
      <alignment horizontal="left" wrapText="1"/>
    </xf>
  </cellXfs>
  <cellStyles count="1">
    <cellStyle name="Обычный" xfId="0" builtinId="0"/>
  </cellStyles>
  <dxfs count="0"/>
  <tableStyles count="0" defaultTableStyle="TableStyleMedium9"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9"/>
  <sheetViews>
    <sheetView tabSelected="1" view="pageBreakPreview" topLeftCell="A61" zoomScale="82" zoomScaleNormal="100" zoomScaleSheetLayoutView="82" workbookViewId="0">
      <selection activeCell="D74" sqref="D74"/>
    </sheetView>
  </sheetViews>
  <sheetFormatPr defaultRowHeight="12.75" x14ac:dyDescent="0.2"/>
  <cols>
    <col min="1" max="1" width="17.7109375" customWidth="1"/>
    <col min="2" max="2" width="13.5703125" customWidth="1"/>
    <col min="3" max="3" width="95.140625" customWidth="1"/>
    <col min="4" max="4" width="22.28515625" customWidth="1"/>
  </cols>
  <sheetData>
    <row r="1" spans="1:4" x14ac:dyDescent="0.2">
      <c r="A1" s="30"/>
      <c r="B1" s="30"/>
      <c r="C1" s="113" t="s">
        <v>77</v>
      </c>
      <c r="D1" s="113"/>
    </row>
    <row r="2" spans="1:4" ht="12.75" customHeight="1" x14ac:dyDescent="0.2">
      <c r="B2" s="46"/>
      <c r="C2" s="126" t="s">
        <v>76</v>
      </c>
      <c r="D2" s="126"/>
    </row>
    <row r="3" spans="1:4" ht="13.5" customHeight="1" x14ac:dyDescent="0.2">
      <c r="A3" s="30"/>
      <c r="B3" s="30"/>
      <c r="C3" s="113" t="s">
        <v>75</v>
      </c>
      <c r="D3" s="113"/>
    </row>
    <row r="4" spans="1:4" ht="12.75" customHeight="1" x14ac:dyDescent="0.2">
      <c r="A4" s="33" t="s">
        <v>40</v>
      </c>
      <c r="B4" s="33"/>
      <c r="C4" s="114" t="s">
        <v>78</v>
      </c>
      <c r="D4" s="114"/>
    </row>
    <row r="5" spans="1:4" ht="15" customHeight="1" x14ac:dyDescent="0.2">
      <c r="A5" s="33" t="s">
        <v>38</v>
      </c>
      <c r="B5" s="33"/>
      <c r="C5" s="114" t="s">
        <v>84</v>
      </c>
      <c r="D5" s="114"/>
    </row>
    <row r="6" spans="1:4" ht="4.5" hidden="1" customHeight="1" x14ac:dyDescent="0.2">
      <c r="A6" s="29"/>
      <c r="B6" s="29"/>
      <c r="C6" s="29"/>
      <c r="D6" s="29"/>
    </row>
    <row r="7" spans="1:4" ht="28.5" customHeight="1" x14ac:dyDescent="0.25">
      <c r="A7" s="118" t="s">
        <v>39</v>
      </c>
      <c r="B7" s="119"/>
      <c r="C7" s="119"/>
      <c r="D7" s="119"/>
    </row>
    <row r="8" spans="1:4" x14ac:dyDescent="0.2">
      <c r="A8" s="120" t="s">
        <v>32</v>
      </c>
      <c r="B8" s="117"/>
      <c r="C8" s="117"/>
      <c r="D8" s="117"/>
    </row>
    <row r="9" spans="1:4" x14ac:dyDescent="0.2">
      <c r="A9" s="117" t="s">
        <v>0</v>
      </c>
      <c r="B9" s="117"/>
      <c r="C9" s="117"/>
      <c r="D9" s="117"/>
    </row>
    <row r="10" spans="1:4" ht="13.5" customHeight="1" x14ac:dyDescent="0.25">
      <c r="A10" s="2" t="s">
        <v>1</v>
      </c>
      <c r="D10" s="1" t="s">
        <v>41</v>
      </c>
    </row>
    <row r="11" spans="1:4" ht="37.5" customHeight="1" x14ac:dyDescent="0.2">
      <c r="A11" s="6" t="s">
        <v>3</v>
      </c>
      <c r="B11" s="121" t="s">
        <v>4</v>
      </c>
      <c r="C11" s="122"/>
      <c r="D11" s="7" t="s">
        <v>5</v>
      </c>
    </row>
    <row r="12" spans="1:4" x14ac:dyDescent="0.2">
      <c r="A12" s="3">
        <v>1</v>
      </c>
      <c r="B12" s="123">
        <v>2</v>
      </c>
      <c r="C12" s="124"/>
      <c r="D12" s="8">
        <v>3</v>
      </c>
    </row>
    <row r="13" spans="1:4" x14ac:dyDescent="0.2">
      <c r="A13" s="125" t="s">
        <v>6</v>
      </c>
      <c r="B13" s="125"/>
      <c r="C13" s="125"/>
      <c r="D13" s="125"/>
    </row>
    <row r="14" spans="1:4" ht="16.5" customHeight="1" x14ac:dyDescent="0.2">
      <c r="A14" s="13" t="s">
        <v>7</v>
      </c>
      <c r="B14" s="17" t="s">
        <v>8</v>
      </c>
      <c r="C14" s="18"/>
      <c r="D14" s="15">
        <f>D15</f>
        <v>15006500</v>
      </c>
    </row>
    <row r="15" spans="1:4" ht="15.75" customHeight="1" x14ac:dyDescent="0.2">
      <c r="A15" s="14">
        <v>9900000000</v>
      </c>
      <c r="B15" s="19" t="s">
        <v>9</v>
      </c>
      <c r="C15" s="20"/>
      <c r="D15" s="16">
        <v>15006500</v>
      </c>
    </row>
    <row r="16" spans="1:4" s="37" customFormat="1" ht="25.5" customHeight="1" x14ac:dyDescent="0.2">
      <c r="A16" s="49">
        <v>41033300</v>
      </c>
      <c r="B16" s="115" t="s">
        <v>80</v>
      </c>
      <c r="C16" s="116"/>
      <c r="D16" s="88">
        <f>D17</f>
        <v>105700</v>
      </c>
    </row>
    <row r="17" spans="1:4" s="37" customFormat="1" ht="17.25" customHeight="1" x14ac:dyDescent="0.2">
      <c r="A17" s="89">
        <v>9900000000</v>
      </c>
      <c r="B17" s="90" t="s">
        <v>9</v>
      </c>
      <c r="C17" s="54"/>
      <c r="D17" s="55">
        <v>105700</v>
      </c>
    </row>
    <row r="18" spans="1:4" ht="16.5" customHeight="1" x14ac:dyDescent="0.2">
      <c r="A18" s="13" t="s">
        <v>10</v>
      </c>
      <c r="B18" s="17" t="s">
        <v>11</v>
      </c>
      <c r="C18" s="18"/>
      <c r="D18" s="15">
        <f>D19</f>
        <v>32639600</v>
      </c>
    </row>
    <row r="19" spans="1:4" ht="15.75" customHeight="1" x14ac:dyDescent="0.2">
      <c r="A19" s="14">
        <v>9900000000</v>
      </c>
      <c r="B19" s="19" t="s">
        <v>9</v>
      </c>
      <c r="C19" s="20"/>
      <c r="D19" s="16">
        <v>32639600</v>
      </c>
    </row>
    <row r="20" spans="1:4" s="37" customFormat="1" ht="28.5" customHeight="1" x14ac:dyDescent="0.2">
      <c r="A20" s="49">
        <v>41040200</v>
      </c>
      <c r="B20" s="50" t="s">
        <v>29</v>
      </c>
      <c r="C20" s="51"/>
      <c r="D20" s="52">
        <f>D21</f>
        <v>677500</v>
      </c>
    </row>
    <row r="21" spans="1:4" s="37" customFormat="1" ht="17.25" customHeight="1" x14ac:dyDescent="0.2">
      <c r="A21" s="47">
        <v>1410000000</v>
      </c>
      <c r="B21" s="53" t="s">
        <v>14</v>
      </c>
      <c r="C21" s="54"/>
      <c r="D21" s="55">
        <v>677500</v>
      </c>
    </row>
    <row r="22" spans="1:4" s="37" customFormat="1" ht="26.25" customHeight="1" x14ac:dyDescent="0.2">
      <c r="A22" s="56">
        <v>41051700</v>
      </c>
      <c r="B22" s="115" t="s">
        <v>64</v>
      </c>
      <c r="C22" s="116"/>
      <c r="D22" s="52">
        <f>D23</f>
        <v>87088</v>
      </c>
    </row>
    <row r="23" spans="1:4" s="37" customFormat="1" ht="19.5" customHeight="1" x14ac:dyDescent="0.2">
      <c r="A23" s="47">
        <v>1410000000</v>
      </c>
      <c r="B23" s="53" t="s">
        <v>14</v>
      </c>
      <c r="C23" s="54"/>
      <c r="D23" s="55">
        <v>87088</v>
      </c>
    </row>
    <row r="24" spans="1:4" s="101" customFormat="1" ht="27" customHeight="1" x14ac:dyDescent="0.2">
      <c r="A24" s="97">
        <v>41051400</v>
      </c>
      <c r="B24" s="98" t="s">
        <v>82</v>
      </c>
      <c r="C24" s="99"/>
      <c r="D24" s="100">
        <f>D25</f>
        <v>412528</v>
      </c>
    </row>
    <row r="25" spans="1:4" s="96" customFormat="1" ht="19.5" customHeight="1" x14ac:dyDescent="0.2">
      <c r="A25" s="102">
        <v>1410000000</v>
      </c>
      <c r="B25" s="103" t="s">
        <v>14</v>
      </c>
      <c r="C25" s="94"/>
      <c r="D25" s="95">
        <v>412528</v>
      </c>
    </row>
    <row r="26" spans="1:4" s="37" customFormat="1" ht="16.5" customHeight="1" x14ac:dyDescent="0.2">
      <c r="A26" s="49" t="s">
        <v>12</v>
      </c>
      <c r="B26" s="57" t="s">
        <v>13</v>
      </c>
      <c r="C26" s="58"/>
      <c r="D26" s="52">
        <f>D27</f>
        <v>155185</v>
      </c>
    </row>
    <row r="27" spans="1:4" s="37" customFormat="1" ht="18" customHeight="1" x14ac:dyDescent="0.2">
      <c r="A27" s="47">
        <v>1410000000</v>
      </c>
      <c r="B27" s="53" t="s">
        <v>14</v>
      </c>
      <c r="C27" s="51"/>
      <c r="D27" s="48">
        <f>D28+D29+D30+D31+D32+D33+D34</f>
        <v>155185</v>
      </c>
    </row>
    <row r="28" spans="1:4" s="37" customFormat="1" ht="30" customHeight="1" x14ac:dyDescent="0.2">
      <c r="A28" s="47">
        <v>1410000000</v>
      </c>
      <c r="B28" s="108" t="s">
        <v>44</v>
      </c>
      <c r="C28" s="109"/>
      <c r="D28" s="48">
        <v>4722</v>
      </c>
    </row>
    <row r="29" spans="1:4" s="37" customFormat="1" ht="27.75" customHeight="1" x14ac:dyDescent="0.2">
      <c r="A29" s="47">
        <v>1410000000</v>
      </c>
      <c r="B29" s="108" t="s">
        <v>33</v>
      </c>
      <c r="C29" s="109"/>
      <c r="D29" s="48">
        <v>32100</v>
      </c>
    </row>
    <row r="30" spans="1:4" s="37" customFormat="1" ht="45.75" customHeight="1" x14ac:dyDescent="0.2">
      <c r="A30" s="47">
        <v>1410000000</v>
      </c>
      <c r="B30" s="108" t="s">
        <v>43</v>
      </c>
      <c r="C30" s="109"/>
      <c r="D30" s="48">
        <v>5800</v>
      </c>
    </row>
    <row r="31" spans="1:4" s="37" customFormat="1" ht="32.25" customHeight="1" x14ac:dyDescent="0.2">
      <c r="A31" s="47">
        <v>1410000000</v>
      </c>
      <c r="B31" s="108" t="s">
        <v>46</v>
      </c>
      <c r="C31" s="109"/>
      <c r="D31" s="48">
        <v>14036</v>
      </c>
    </row>
    <row r="32" spans="1:4" s="37" customFormat="1" ht="40.5" customHeight="1" x14ac:dyDescent="0.2">
      <c r="A32" s="47">
        <v>1410000000</v>
      </c>
      <c r="B32" s="108" t="s">
        <v>47</v>
      </c>
      <c r="C32" s="109"/>
      <c r="D32" s="48">
        <v>10527</v>
      </c>
    </row>
    <row r="33" spans="1:4" s="37" customFormat="1" ht="90.75" customHeight="1" x14ac:dyDescent="0.2">
      <c r="A33" s="47">
        <v>1410000000</v>
      </c>
      <c r="B33" s="108" t="s">
        <v>45</v>
      </c>
      <c r="C33" s="109"/>
      <c r="D33" s="48">
        <v>60000</v>
      </c>
    </row>
    <row r="34" spans="1:4" s="37" customFormat="1" ht="122.25" customHeight="1" x14ac:dyDescent="0.2">
      <c r="A34" s="47">
        <v>1410000000</v>
      </c>
      <c r="B34" s="108" t="s">
        <v>79</v>
      </c>
      <c r="C34" s="109"/>
      <c r="D34" s="48">
        <v>28000</v>
      </c>
    </row>
    <row r="35" spans="1:4" s="31" customFormat="1" ht="30" customHeight="1" x14ac:dyDescent="0.2">
      <c r="A35" s="34">
        <v>41057700</v>
      </c>
      <c r="B35" s="107" t="s">
        <v>36</v>
      </c>
      <c r="C35" s="107"/>
      <c r="D35" s="36">
        <f>D36</f>
        <v>114338</v>
      </c>
    </row>
    <row r="36" spans="1:4" s="31" customFormat="1" ht="15" customHeight="1" x14ac:dyDescent="0.2">
      <c r="A36" s="47">
        <v>1410000000</v>
      </c>
      <c r="B36" s="53" t="s">
        <v>14</v>
      </c>
      <c r="C36" s="54"/>
      <c r="D36" s="74">
        <v>114338</v>
      </c>
    </row>
    <row r="37" spans="1:4" x14ac:dyDescent="0.2">
      <c r="A37" s="110" t="s">
        <v>15</v>
      </c>
      <c r="B37" s="111"/>
      <c r="C37" s="111"/>
      <c r="D37" s="112"/>
    </row>
    <row r="38" spans="1:4" x14ac:dyDescent="0.2">
      <c r="A38" s="13" t="s">
        <v>7</v>
      </c>
      <c r="B38" s="17" t="s">
        <v>8</v>
      </c>
      <c r="C38" s="18"/>
      <c r="D38" s="15">
        <v>0</v>
      </c>
    </row>
    <row r="39" spans="1:4" ht="11.25" customHeight="1" x14ac:dyDescent="0.2">
      <c r="A39" s="14">
        <v>9900000000</v>
      </c>
      <c r="B39" s="19" t="s">
        <v>9</v>
      </c>
      <c r="C39" s="20"/>
      <c r="D39" s="16">
        <v>0</v>
      </c>
    </row>
    <row r="40" spans="1:4" s="37" customFormat="1" ht="15.75" customHeight="1" x14ac:dyDescent="0.2">
      <c r="A40" s="49" t="s">
        <v>10</v>
      </c>
      <c r="B40" s="57" t="s">
        <v>11</v>
      </c>
      <c r="C40" s="58"/>
      <c r="D40" s="52">
        <v>0</v>
      </c>
    </row>
    <row r="41" spans="1:4" s="37" customFormat="1" ht="12.75" customHeight="1" x14ac:dyDescent="0.2">
      <c r="A41" s="89">
        <v>9900000000</v>
      </c>
      <c r="B41" s="90" t="s">
        <v>9</v>
      </c>
      <c r="C41" s="54"/>
      <c r="D41" s="55">
        <v>0</v>
      </c>
    </row>
    <row r="42" spans="1:4" s="37" customFormat="1" ht="20.25" customHeight="1" x14ac:dyDescent="0.2">
      <c r="A42" s="49">
        <v>41051100</v>
      </c>
      <c r="B42" s="57" t="s">
        <v>81</v>
      </c>
      <c r="C42" s="58"/>
      <c r="D42" s="91">
        <f>D43</f>
        <v>111158</v>
      </c>
    </row>
    <row r="43" spans="1:4" s="37" customFormat="1" ht="12.75" customHeight="1" x14ac:dyDescent="0.2">
      <c r="A43" s="89">
        <v>1410000000</v>
      </c>
      <c r="B43" s="90" t="s">
        <v>14</v>
      </c>
      <c r="C43" s="54"/>
      <c r="D43" s="55">
        <v>111158</v>
      </c>
    </row>
    <row r="44" spans="1:4" s="96" customFormat="1" ht="12.75" hidden="1" customHeight="1" x14ac:dyDescent="0.2">
      <c r="A44" s="92"/>
      <c r="B44" s="93"/>
      <c r="C44" s="94"/>
      <c r="D44" s="95"/>
    </row>
    <row r="45" spans="1:4" s="96" customFormat="1" ht="12.75" hidden="1" customHeight="1" x14ac:dyDescent="0.2">
      <c r="A45" s="92"/>
      <c r="B45" s="93"/>
      <c r="C45" s="94"/>
      <c r="D45" s="95"/>
    </row>
    <row r="46" spans="1:4" x14ac:dyDescent="0.2">
      <c r="A46" s="13" t="s">
        <v>12</v>
      </c>
      <c r="B46" s="17" t="s">
        <v>13</v>
      </c>
      <c r="C46" s="18"/>
      <c r="D46" s="15">
        <f>D47</f>
        <v>0</v>
      </c>
    </row>
    <row r="47" spans="1:4" x14ac:dyDescent="0.2">
      <c r="A47" s="14">
        <v>1410000000</v>
      </c>
      <c r="B47" s="19" t="s">
        <v>14</v>
      </c>
      <c r="C47" s="20"/>
      <c r="D47" s="16">
        <v>0</v>
      </c>
    </row>
    <row r="48" spans="1:4" ht="15.75" customHeight="1" x14ac:dyDescent="0.2">
      <c r="A48" s="24" t="s">
        <v>16</v>
      </c>
      <c r="B48" s="25" t="s">
        <v>17</v>
      </c>
      <c r="C48" s="23"/>
      <c r="D48" s="22">
        <f>D49+D50</f>
        <v>49309597</v>
      </c>
    </row>
    <row r="49" spans="1:4" ht="12.75" customHeight="1" x14ac:dyDescent="0.2">
      <c r="A49" s="24" t="s">
        <v>16</v>
      </c>
      <c r="B49" s="25" t="s">
        <v>18</v>
      </c>
      <c r="C49" s="23"/>
      <c r="D49" s="22">
        <f>D14+D18+D20+D24+D26+D22+D16+D35</f>
        <v>49198439</v>
      </c>
    </row>
    <row r="50" spans="1:4" ht="12.75" customHeight="1" x14ac:dyDescent="0.2">
      <c r="A50" s="24" t="s">
        <v>16</v>
      </c>
      <c r="B50" s="25" t="s">
        <v>19</v>
      </c>
      <c r="C50" s="23"/>
      <c r="D50" s="22">
        <f>D38+D40+D46+D42</f>
        <v>111158</v>
      </c>
    </row>
    <row r="51" spans="1:4" ht="6.75" customHeight="1" x14ac:dyDescent="0.2">
      <c r="D51" s="45"/>
    </row>
    <row r="52" spans="1:4" ht="21.95" customHeight="1" x14ac:dyDescent="0.25">
      <c r="A52" s="2" t="s">
        <v>20</v>
      </c>
      <c r="D52" s="1" t="s">
        <v>2</v>
      </c>
    </row>
    <row r="53" spans="1:4" ht="91.5" customHeight="1" x14ac:dyDescent="0.2">
      <c r="A53" s="5" t="s">
        <v>21</v>
      </c>
      <c r="B53" s="5" t="s">
        <v>22</v>
      </c>
      <c r="C53" s="5" t="s">
        <v>23</v>
      </c>
      <c r="D53" s="5" t="s">
        <v>5</v>
      </c>
    </row>
    <row r="54" spans="1:4" x14ac:dyDescent="0.2">
      <c r="A54" s="4">
        <v>1</v>
      </c>
      <c r="B54" s="4">
        <v>2</v>
      </c>
      <c r="C54" s="4">
        <v>3</v>
      </c>
      <c r="D54" s="4">
        <v>4</v>
      </c>
    </row>
    <row r="55" spans="1:4" ht="15" customHeight="1" x14ac:dyDescent="0.2">
      <c r="A55" s="110" t="s">
        <v>24</v>
      </c>
      <c r="B55" s="111"/>
      <c r="C55" s="111"/>
      <c r="D55" s="112"/>
    </row>
    <row r="56" spans="1:4" ht="16.5" customHeight="1" x14ac:dyDescent="0.2">
      <c r="A56" s="59" t="s">
        <v>50</v>
      </c>
      <c r="B56" s="60">
        <v>9770</v>
      </c>
      <c r="C56" s="61" t="s">
        <v>13</v>
      </c>
      <c r="D56" s="71">
        <f>D57+D58</f>
        <v>200000</v>
      </c>
    </row>
    <row r="57" spans="1:4" ht="32.25" customHeight="1" x14ac:dyDescent="0.2">
      <c r="A57" s="62" t="s">
        <v>51</v>
      </c>
      <c r="B57" s="63">
        <v>9770</v>
      </c>
      <c r="C57" s="68" t="s">
        <v>55</v>
      </c>
      <c r="D57" s="72">
        <v>100000</v>
      </c>
    </row>
    <row r="58" spans="1:4" ht="36.75" customHeight="1" x14ac:dyDescent="0.2">
      <c r="A58" s="62" t="s">
        <v>51</v>
      </c>
      <c r="B58" s="63">
        <v>9770</v>
      </c>
      <c r="C58" s="69" t="s">
        <v>56</v>
      </c>
      <c r="D58" s="72">
        <v>100000</v>
      </c>
    </row>
    <row r="59" spans="1:4" ht="30" customHeight="1" x14ac:dyDescent="0.2">
      <c r="A59" s="59" t="s">
        <v>52</v>
      </c>
      <c r="B59" s="60">
        <v>9800</v>
      </c>
      <c r="C59" s="61" t="s">
        <v>53</v>
      </c>
      <c r="D59" s="71">
        <f>D60+D61+D62+D63+D64+D65+D66+D67+D68+D69+D70+D71</f>
        <v>3854000</v>
      </c>
    </row>
    <row r="60" spans="1:4" ht="45.75" customHeight="1" x14ac:dyDescent="0.2">
      <c r="A60" s="64" t="s">
        <v>54</v>
      </c>
      <c r="B60" s="65">
        <v>9800</v>
      </c>
      <c r="C60" s="67" t="s">
        <v>57</v>
      </c>
      <c r="D60" s="73">
        <v>99000</v>
      </c>
    </row>
    <row r="61" spans="1:4" ht="68.25" customHeight="1" x14ac:dyDescent="0.2">
      <c r="A61" s="64" t="s">
        <v>54</v>
      </c>
      <c r="B61" s="65">
        <v>9800</v>
      </c>
      <c r="C61" s="67" t="s">
        <v>58</v>
      </c>
      <c r="D61" s="73">
        <v>50000</v>
      </c>
    </row>
    <row r="62" spans="1:4" ht="56.25" customHeight="1" x14ac:dyDescent="0.2">
      <c r="A62" s="64" t="s">
        <v>54</v>
      </c>
      <c r="B62" s="65">
        <v>9800</v>
      </c>
      <c r="C62" s="70" t="s">
        <v>59</v>
      </c>
      <c r="D62" s="72">
        <v>100000</v>
      </c>
    </row>
    <row r="63" spans="1:4" ht="47.25" customHeight="1" x14ac:dyDescent="0.2">
      <c r="A63" s="64" t="s">
        <v>54</v>
      </c>
      <c r="B63" s="65">
        <v>9800</v>
      </c>
      <c r="C63" s="70" t="s">
        <v>68</v>
      </c>
      <c r="D63" s="72">
        <v>1000000</v>
      </c>
    </row>
    <row r="64" spans="1:4" ht="51" customHeight="1" x14ac:dyDescent="0.2">
      <c r="A64" s="64" t="s">
        <v>54</v>
      </c>
      <c r="B64" s="65">
        <v>9800</v>
      </c>
      <c r="C64" s="70" t="s">
        <v>69</v>
      </c>
      <c r="D64" s="72">
        <v>1500000</v>
      </c>
    </row>
    <row r="65" spans="1:4" ht="42.75" customHeight="1" x14ac:dyDescent="0.2">
      <c r="A65" s="64" t="s">
        <v>54</v>
      </c>
      <c r="B65" s="65">
        <v>9800</v>
      </c>
      <c r="C65" s="70" t="s">
        <v>67</v>
      </c>
      <c r="D65" s="72">
        <v>500000</v>
      </c>
    </row>
    <row r="66" spans="1:4" ht="43.5" customHeight="1" x14ac:dyDescent="0.2">
      <c r="A66" s="64" t="s">
        <v>54</v>
      </c>
      <c r="B66" s="65">
        <v>9800</v>
      </c>
      <c r="C66" s="70" t="s">
        <v>70</v>
      </c>
      <c r="D66" s="72">
        <v>500000</v>
      </c>
    </row>
    <row r="67" spans="1:4" ht="42" customHeight="1" x14ac:dyDescent="0.2">
      <c r="A67" s="64" t="s">
        <v>54</v>
      </c>
      <c r="B67" s="65">
        <v>9800</v>
      </c>
      <c r="C67" s="70" t="s">
        <v>71</v>
      </c>
      <c r="D67" s="72">
        <v>105000</v>
      </c>
    </row>
    <row r="68" spans="1:4" ht="56.25" hidden="1" customHeight="1" x14ac:dyDescent="0.2">
      <c r="A68" s="64" t="s">
        <v>54</v>
      </c>
      <c r="B68" s="65">
        <v>9800</v>
      </c>
      <c r="C68" s="70" t="s">
        <v>65</v>
      </c>
      <c r="D68" s="72"/>
    </row>
    <row r="69" spans="1:4" ht="71.25" hidden="1" customHeight="1" x14ac:dyDescent="0.2">
      <c r="A69" s="64" t="s">
        <v>54</v>
      </c>
      <c r="B69" s="65">
        <v>9800</v>
      </c>
      <c r="C69" s="67" t="s">
        <v>72</v>
      </c>
      <c r="D69" s="87"/>
    </row>
    <row r="70" spans="1:4" ht="60" hidden="1" customHeight="1" x14ac:dyDescent="0.2">
      <c r="A70" s="64" t="s">
        <v>54</v>
      </c>
      <c r="B70" s="65">
        <v>9800</v>
      </c>
      <c r="C70" s="67" t="s">
        <v>73</v>
      </c>
      <c r="D70" s="87"/>
    </row>
    <row r="71" spans="1:4" ht="44.25" hidden="1" customHeight="1" x14ac:dyDescent="0.2">
      <c r="A71" s="64" t="s">
        <v>54</v>
      </c>
      <c r="B71" s="65">
        <v>9800</v>
      </c>
      <c r="C71" s="67" t="s">
        <v>66</v>
      </c>
      <c r="D71" s="87"/>
    </row>
    <row r="72" spans="1:4" ht="18.75" customHeight="1" x14ac:dyDescent="0.2">
      <c r="A72" s="59" t="s">
        <v>61</v>
      </c>
      <c r="B72" s="60">
        <v>9770</v>
      </c>
      <c r="C72" s="75" t="s">
        <v>13</v>
      </c>
      <c r="D72" s="76">
        <f>D73</f>
        <v>97395</v>
      </c>
    </row>
    <row r="73" spans="1:4" ht="18.75" customHeight="1" x14ac:dyDescent="0.2">
      <c r="A73" s="38">
        <v>1455000000</v>
      </c>
      <c r="B73" s="41">
        <v>9770</v>
      </c>
      <c r="C73" s="82" t="s">
        <v>28</v>
      </c>
      <c r="D73" s="83">
        <f>D74</f>
        <v>97395</v>
      </c>
    </row>
    <row r="74" spans="1:4" s="77" customFormat="1" ht="36.75" customHeight="1" x14ac:dyDescent="0.2">
      <c r="A74" s="38">
        <v>1455000000</v>
      </c>
      <c r="B74" s="41">
        <v>9770</v>
      </c>
      <c r="C74" s="80" t="s">
        <v>60</v>
      </c>
      <c r="D74" s="12">
        <f>85936+11459</f>
        <v>97395</v>
      </c>
    </row>
    <row r="75" spans="1:4" s="37" customFormat="1" ht="21" customHeight="1" x14ac:dyDescent="0.2">
      <c r="A75" s="34" t="s">
        <v>25</v>
      </c>
      <c r="B75" s="34" t="s">
        <v>26</v>
      </c>
      <c r="C75" s="35" t="s">
        <v>13</v>
      </c>
      <c r="D75" s="84">
        <f>D76</f>
        <v>1904411</v>
      </c>
    </row>
    <row r="76" spans="1:4" s="37" customFormat="1" ht="21" customHeight="1" x14ac:dyDescent="0.2">
      <c r="A76" s="38">
        <v>1455000000</v>
      </c>
      <c r="B76" s="38" t="s">
        <v>26</v>
      </c>
      <c r="C76" s="39" t="s">
        <v>28</v>
      </c>
      <c r="D76" s="86">
        <f>SUM(D77:D88)</f>
        <v>1904411</v>
      </c>
    </row>
    <row r="77" spans="1:4" s="37" customFormat="1" ht="41.25" customHeight="1" x14ac:dyDescent="0.2">
      <c r="A77" s="38">
        <v>1455000000</v>
      </c>
      <c r="B77" s="41">
        <v>9770</v>
      </c>
      <c r="C77" s="42" t="s">
        <v>48</v>
      </c>
      <c r="D77" s="104">
        <f>80000+56400+50000</f>
        <v>186400</v>
      </c>
    </row>
    <row r="78" spans="1:4" s="37" customFormat="1" ht="39.75" customHeight="1" x14ac:dyDescent="0.2">
      <c r="A78" s="38">
        <v>1455000000</v>
      </c>
      <c r="B78" s="41">
        <v>9770</v>
      </c>
      <c r="C78" s="42" t="s">
        <v>31</v>
      </c>
      <c r="D78" s="40">
        <v>100000</v>
      </c>
    </row>
    <row r="79" spans="1:4" s="37" customFormat="1" ht="39.75" customHeight="1" x14ac:dyDescent="0.2">
      <c r="A79" s="38">
        <v>1455000000</v>
      </c>
      <c r="B79" s="41">
        <v>9770</v>
      </c>
      <c r="C79" s="42" t="s">
        <v>49</v>
      </c>
      <c r="D79" s="40">
        <v>112866</v>
      </c>
    </row>
    <row r="80" spans="1:4" s="37" customFormat="1" ht="30.75" customHeight="1" x14ac:dyDescent="0.2">
      <c r="A80" s="38">
        <v>1455000000</v>
      </c>
      <c r="B80" s="43">
        <v>9770</v>
      </c>
      <c r="C80" s="42" t="s">
        <v>37</v>
      </c>
      <c r="D80" s="40">
        <v>326249</v>
      </c>
    </row>
    <row r="81" spans="1:4" s="37" customFormat="1" ht="48.75" customHeight="1" x14ac:dyDescent="0.2">
      <c r="A81" s="38">
        <v>1455000000</v>
      </c>
      <c r="B81" s="41">
        <v>9770</v>
      </c>
      <c r="C81" s="42" t="s">
        <v>34</v>
      </c>
      <c r="D81" s="40">
        <v>150000</v>
      </c>
    </row>
    <row r="82" spans="1:4" s="37" customFormat="1" ht="30.75" customHeight="1" x14ac:dyDescent="0.2">
      <c r="A82" s="38">
        <v>1455000000</v>
      </c>
      <c r="B82" s="41">
        <v>9770</v>
      </c>
      <c r="C82" s="44" t="s">
        <v>62</v>
      </c>
      <c r="D82" s="40">
        <v>7450</v>
      </c>
    </row>
    <row r="83" spans="1:4" s="37" customFormat="1" ht="40.5" customHeight="1" x14ac:dyDescent="0.2">
      <c r="A83" s="38">
        <v>1455000000</v>
      </c>
      <c r="B83" s="41">
        <v>9770</v>
      </c>
      <c r="C83" s="44" t="s">
        <v>42</v>
      </c>
      <c r="D83" s="40">
        <v>200000</v>
      </c>
    </row>
    <row r="84" spans="1:4" s="37" customFormat="1" ht="40.5" customHeight="1" x14ac:dyDescent="0.2">
      <c r="A84" s="38">
        <v>1455000000</v>
      </c>
      <c r="B84" s="41">
        <v>9770</v>
      </c>
      <c r="C84" s="42" t="s">
        <v>74</v>
      </c>
      <c r="D84" s="40">
        <f>100000+75000</f>
        <v>175000</v>
      </c>
    </row>
    <row r="85" spans="1:4" s="37" customFormat="1" ht="30.75" customHeight="1" x14ac:dyDescent="0.2">
      <c r="A85" s="38">
        <v>1455000000</v>
      </c>
      <c r="B85" s="41">
        <v>9770</v>
      </c>
      <c r="C85" s="42" t="s">
        <v>30</v>
      </c>
      <c r="D85" s="40">
        <v>500000</v>
      </c>
    </row>
    <row r="86" spans="1:4" s="37" customFormat="1" ht="21" customHeight="1" x14ac:dyDescent="0.2">
      <c r="A86" s="38">
        <v>1455000000</v>
      </c>
      <c r="B86" s="41">
        <v>9770</v>
      </c>
      <c r="C86" s="42" t="s">
        <v>35</v>
      </c>
      <c r="D86" s="40">
        <v>62381</v>
      </c>
    </row>
    <row r="87" spans="1:4" ht="30" customHeight="1" x14ac:dyDescent="0.2">
      <c r="A87" s="38">
        <v>1455000000</v>
      </c>
      <c r="B87" s="41">
        <v>9770</v>
      </c>
      <c r="C87" s="85" t="s">
        <v>63</v>
      </c>
      <c r="D87" s="66">
        <v>84065</v>
      </c>
    </row>
    <row r="88" spans="1:4" ht="21.75" hidden="1" customHeight="1" x14ac:dyDescent="0.2">
      <c r="A88" s="78"/>
      <c r="B88" s="79"/>
      <c r="C88" s="80"/>
      <c r="D88" s="81"/>
    </row>
    <row r="89" spans="1:4" ht="15.75" customHeight="1" x14ac:dyDescent="0.2">
      <c r="A89" s="110" t="s">
        <v>27</v>
      </c>
      <c r="B89" s="111"/>
      <c r="C89" s="111"/>
      <c r="D89" s="112"/>
    </row>
    <row r="90" spans="1:4" x14ac:dyDescent="0.2">
      <c r="A90" s="9" t="s">
        <v>25</v>
      </c>
      <c r="B90" s="9" t="s">
        <v>26</v>
      </c>
      <c r="C90" s="27" t="s">
        <v>13</v>
      </c>
      <c r="D90" s="11">
        <v>0</v>
      </c>
    </row>
    <row r="91" spans="1:4" ht="11.25" customHeight="1" x14ac:dyDescent="0.2">
      <c r="A91" s="10"/>
      <c r="B91" s="10"/>
      <c r="C91" s="28"/>
      <c r="D91" s="12">
        <v>0</v>
      </c>
    </row>
    <row r="92" spans="1:4" ht="20.25" customHeight="1" x14ac:dyDescent="0.2">
      <c r="A92" s="26" t="s">
        <v>16</v>
      </c>
      <c r="B92" s="26" t="s">
        <v>16</v>
      </c>
      <c r="C92" s="25" t="s">
        <v>17</v>
      </c>
      <c r="D92" s="21">
        <f>D93+D94</f>
        <v>6055806</v>
      </c>
    </row>
    <row r="93" spans="1:4" ht="15.75" customHeight="1" x14ac:dyDescent="0.2">
      <c r="A93" s="26" t="s">
        <v>16</v>
      </c>
      <c r="B93" s="26" t="s">
        <v>16</v>
      </c>
      <c r="C93" s="25" t="s">
        <v>18</v>
      </c>
      <c r="D93" s="21">
        <f>D56+D59+D72+D75</f>
        <v>6055806</v>
      </c>
    </row>
    <row r="94" spans="1:4" ht="14.25" customHeight="1" x14ac:dyDescent="0.2">
      <c r="A94" s="26" t="s">
        <v>16</v>
      </c>
      <c r="B94" s="26" t="s">
        <v>16</v>
      </c>
      <c r="C94" s="25" t="s">
        <v>19</v>
      </c>
      <c r="D94" s="21">
        <v>0</v>
      </c>
    </row>
    <row r="95" spans="1:4" ht="15.75" customHeight="1" x14ac:dyDescent="0.2"/>
    <row r="96" spans="1:4" s="32" customFormat="1" ht="20.25" hidden="1" customHeight="1" x14ac:dyDescent="0.25">
      <c r="B96" s="105"/>
      <c r="C96" s="105"/>
    </row>
    <row r="97" spans="2:3" ht="15.75" hidden="1" x14ac:dyDescent="0.25">
      <c r="B97" s="105"/>
      <c r="C97" s="105"/>
    </row>
    <row r="98" spans="2:3" ht="15.75" x14ac:dyDescent="0.25">
      <c r="B98" s="105"/>
      <c r="C98" s="105"/>
    </row>
    <row r="99" spans="2:3" ht="15.75" x14ac:dyDescent="0.25">
      <c r="B99" s="106" t="s">
        <v>83</v>
      </c>
      <c r="C99" s="106"/>
    </row>
  </sheetData>
  <mergeCells count="28">
    <mergeCell ref="C1:D1"/>
    <mergeCell ref="C3:D3"/>
    <mergeCell ref="C4:D4"/>
    <mergeCell ref="B22:C22"/>
    <mergeCell ref="A9:D9"/>
    <mergeCell ref="A7:D7"/>
    <mergeCell ref="A8:D8"/>
    <mergeCell ref="B11:C11"/>
    <mergeCell ref="B12:C12"/>
    <mergeCell ref="A13:D13"/>
    <mergeCell ref="B16:C16"/>
    <mergeCell ref="C2:D2"/>
    <mergeCell ref="C5:D5"/>
    <mergeCell ref="B98:C98"/>
    <mergeCell ref="B99:C99"/>
    <mergeCell ref="B35:C35"/>
    <mergeCell ref="B28:C28"/>
    <mergeCell ref="B29:C29"/>
    <mergeCell ref="B30:C30"/>
    <mergeCell ref="B34:C34"/>
    <mergeCell ref="B97:C97"/>
    <mergeCell ref="B31:C31"/>
    <mergeCell ref="B32:C32"/>
    <mergeCell ref="B96:C96"/>
    <mergeCell ref="A37:D37"/>
    <mergeCell ref="A55:D55"/>
    <mergeCell ref="A89:D89"/>
    <mergeCell ref="B33:C33"/>
  </mergeCells>
  <pageMargins left="0.55118110236220474" right="0.39370078740157483" top="0.39370078740157483" bottom="0.39370078740157483" header="0" footer="0"/>
  <pageSetup paperSize="9" scale="70" fitToHeight="500" orientation="portrait" verticalDpi="0" r:id="rId1"/>
  <rowBreaks count="2" manualBreakCount="2">
    <brk id="51" max="3" man="1"/>
    <brk id="83"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AsRock</cp:lastModifiedBy>
  <cp:lastPrinted>2024-10-15T07:42:16Z</cp:lastPrinted>
  <dcterms:created xsi:type="dcterms:W3CDTF">2021-11-30T08:30:25Z</dcterms:created>
  <dcterms:modified xsi:type="dcterms:W3CDTF">2024-11-04T11:21:06Z</dcterms:modified>
</cp:coreProperties>
</file>