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2024\Грудень\"/>
    </mc:Choice>
  </mc:AlternateContent>
  <bookViews>
    <workbookView xWindow="240" yWindow="-75" windowWidth="2040" windowHeight="1080"/>
  </bookViews>
  <sheets>
    <sheet name="Лист1" sheetId="1" r:id="rId1"/>
  </sheets>
  <definedNames>
    <definedName name="_xlnm.Print_Area" localSheetId="0">Лист1!$A$1:$D$102</definedName>
  </definedNames>
  <calcPr calcId="162913"/>
</workbook>
</file>

<file path=xl/calcChain.xml><?xml version="1.0" encoding="utf-8"?>
<calcChain xmlns="http://schemas.openxmlformats.org/spreadsheetml/2006/main">
  <c r="D30" i="1" l="1"/>
  <c r="D17" i="1" l="1"/>
  <c r="D74" i="1" l="1"/>
  <c r="D73" i="1" s="1"/>
  <c r="D77" i="1" l="1"/>
  <c r="D24" i="1" l="1"/>
  <c r="D42" i="1" l="1"/>
  <c r="D27" i="1" l="1"/>
  <c r="D26" i="1" s="1"/>
  <c r="D59" i="1" l="1"/>
  <c r="D84" i="1"/>
  <c r="D76" i="1" s="1"/>
  <c r="D75" i="1" l="1"/>
  <c r="D72" i="1"/>
  <c r="D35" i="1" l="1"/>
  <c r="D56" i="1" l="1"/>
  <c r="D93" i="1" s="1"/>
  <c r="D46" i="1" l="1"/>
  <c r="D50" i="1" s="1"/>
  <c r="D16" i="1"/>
  <c r="D92" i="1" l="1"/>
  <c r="D22" i="1"/>
  <c r="D20" i="1"/>
  <c r="D18" i="1"/>
  <c r="D14" i="1"/>
  <c r="D49" i="1" l="1"/>
  <c r="D48" i="1"/>
</calcChain>
</file>

<file path=xl/sharedStrings.xml><?xml version="1.0" encoding="utf-8"?>
<sst xmlns="http://schemas.openxmlformats.org/spreadsheetml/2006/main" count="133" uniqueCount="85">
  <si>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</si>
  <si>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</si>
  <si>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</si>
  <si>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</si>
  <si>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</si>
  <si>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</si>
  <si>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</si>
  <si>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</si>
  <si>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</si>
  <si>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</si>
  <si>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</si>
  <si>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</si>
  <si>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</si>
  <si>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</si>
  <si>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</si>
  <si>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</si>
  <si>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</si>
  <si>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</si>
  <si>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</si>
  <si>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</si>
  <si>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</si>
  <si>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</si>
  <si>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</si>
  <si>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</si>
  <si>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</si>
  <si>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</si>
  <si>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</si>
  <si>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</si>
  <si>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</si>
  <si>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</si>
  <si>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на оплату комунальних послуг та енергоносіїв комунальному некомерційному підприємству „Новоодеська багатопрофільна лікарня”</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</si>
  <si>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</si>
  <si>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</si>
  <si>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</si>
  <si>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</si>
  <si>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</si>
  <si>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</si>
  <si>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</si>
  <si>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</si>
  <si>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Міжбюджетні трансферти на 2024 рік</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</si>
  <si>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</si>
  <si>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</si>
  <si>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</si>
  <si>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</si>
  <si>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</si>
  <si>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для надання матеріальної допомоги сім"ям загиблих та померлих осіб,які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Луганських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</si>
  <si>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</si>
  <si>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</si>
  <si>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</si>
  <si>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</si>
  <si>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</si>
  <si>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</si>
  <si>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</si>
  <si>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</si>
  <si>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</si>
  <si>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</si>
  <si>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</si>
  <si>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службового автомобіля офіцера громади"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</si>
  <si>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а саме Управлінню Державної казначейської служби України у Новоодеському районі Миколаївської області, на закупівлю комп’ютерної техніки для здійснення Управлінням своїх функціональних повноважень в частині забезпечення розрахунково-касового обслуговування розпорядників, одержувачів бюджетних коштів та інших клієнтів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</si>
  <si>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21 державній пожежно-рятувальній частині 2 державного пожежно-рятувального загону ГУ ДСНС України у Миколаївській області, на придбання будівельних матеріалів   </t>
  </si>
  <si>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</si>
  <si>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</si>
  <si>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 xml:space="preserve"> на придбання туберкуліну для проведення туберкулінодіагностики  у дітей Костянтинівської сільської територіальної громади КНП „Новоодеський центр первинної медико-санітарної допомоги”</t>
  </si>
  <si>
    <t xml:space="preserve"> комунальному некомерційному підприємству „Новоодеська багатопрофільна лікарня” на зміцнення матеріально-технічної бази установи</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</si>
  <si>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</si>
  <si>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ДПС у Миколаївській області, на придбання багатофункціонального пристрою для Новоодеської державної податкової інспекції ГУ ДПС у Миколаївській області)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</si>
  <si>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для покращення матеріально-технічної бази  Управлінню Служби безпеки України в Миколаївській області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</si>
  <si>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А4681 для покращення матеріально-технічної бази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</si>
  <si>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придбання квадрокоптерів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</si>
  <si>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А7788 для закупівлі БПЛА та їх складових частин</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</si>
  <si>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дронів FPV камікадзе</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</si>
  <si>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вогнегасників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</si>
  <si>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Миколаївському районному територіальному центру комплектування та соціальної підтримки (для проведення внутрішніх робіт та ремонту приміщення будівлі другого відділу Миколаївського районного територіального центру комплектування та соціальної підтримки)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</si>
  <si>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національної поліції в Миколаївській області, на  придбання запчастин для службового автотранспорту, закріпленого за ВП № 6 МРУП ГУНП в Миколаївській області </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</si>
  <si>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</si>
  <si>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                                                                                                                                              "Про внесення змін до бюджету Костянтинівської </t>
  </si>
  <si>
    <t xml:space="preserve">                                                                                                                                               до рішення сесії Костянтинівської сільської ради </t>
  </si>
  <si>
    <t xml:space="preserve">                                                                                                                                               Додаток 5</t>
  </si>
  <si>
    <t xml:space="preserve">                                                                                                                                               сільської територіальної громади на 2024 рік"  </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</si>
  <si>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Луганських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</si>
  <si>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</si>
  <si>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</si>
  <si>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</si>
  <si>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Начальник фінансового відділу                                                                                                   Інна МИЧКО</t>
  </si>
  <si>
    <t xml:space="preserve">                                                                                                                                               від 17.12.2024р.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</si>
</sst>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2"/>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0" fontId="0" fillId="0" borderId="3" xfId="0"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164" fontId="0" fillId="5" borderId="4" xfId="0" applyNumberFormat="1" applyFill="1" applyBorder="1" applyAlignment="1">
      <alignment horizontal="center" vertic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4" fontId="0" fillId="5" borderId="3" xfId="0" applyNumberFormat="1" applyFill="1" applyBorder="1" applyAlignment="1">
      <alignment horizontal="center" vertical="center"/>
    </xf>
    <xf numFmtId="164" fontId="10" fillId="0" borderId="3" xfId="0" applyNumberFormat="1" applyFont="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11" fillId="5" borderId="4" xfId="0" applyFont="1" applyFill="1" applyBorder="1" applyAlignment="1">
      <alignment horizontal="center" vertical="center"/>
    </xf>
    <xf numFmtId="0" fontId="11" fillId="5" borderId="4" xfId="0" applyFont="1" applyFill="1" applyBorder="1" applyAlignment="1">
      <alignment horizontal="centerContinuous" vertical="center"/>
    </xf>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5" fillId="0" borderId="0" xfId="0" applyFont="1" applyAlignment="1">
      <alignment horizontal="left"/>
    </xf>
    <xf numFmtId="0" fontId="4" fillId="0" borderId="0" xfId="0" applyFont="1" applyAlignment="1">
      <alignment horizontal="left"/>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left" wrapText="1"/>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view="pageBreakPreview" topLeftCell="A78" zoomScale="82" zoomScaleNormal="100" zoomScaleSheetLayoutView="82" workbookViewId="0">
      <selection activeCell="D25" sqref="D25"/>
    </sheetView>
  </sheetViews>
  <sheetFormatPr defaultRowHeight="12.75" x14ac:dyDescent="0.2"/>
  <cols>
    <col min="1" max="1" width="17.7109375" customWidth="1"/>
    <col min="2" max="2" width="13.5703125" customWidth="1"/>
    <col min="3" max="3" width="95.140625" customWidth="1"/>
    <col min="4" max="4" width="22.28515625" customWidth="1"/>
  </cols>
  <sheetData>
    <row r="1" spans="1:4" x14ac:dyDescent="0.2">
      <c r="A1" s="30"/>
      <c r="B1" s="30"/>
      <c r="C1" s="113" t="s">
        <v>77</v>
      </c>
      <c r="D1" s="113"/>
    </row>
    <row r="2" spans="1:4" ht="12.75" customHeight="1" x14ac:dyDescent="0.2">
      <c r="B2" s="46"/>
      <c r="C2" s="126" t="s">
        <v>76</v>
      </c>
      <c r="D2" s="126"/>
    </row>
    <row r="3" spans="1:4" ht="13.5" customHeight="1" x14ac:dyDescent="0.2">
      <c r="A3" s="30"/>
      <c r="B3" s="30"/>
      <c r="C3" s="113" t="s">
        <v>75</v>
      </c>
      <c r="D3" s="113"/>
    </row>
    <row r="4" spans="1:4" ht="12.75" customHeight="1" x14ac:dyDescent="0.2">
      <c r="A4" s="33" t="s">
        <v>40</v>
      </c>
      <c r="B4" s="33"/>
      <c r="C4" s="114" t="s">
        <v>78</v>
      </c>
      <c r="D4" s="114"/>
    </row>
    <row r="5" spans="1:4" ht="15" customHeight="1" x14ac:dyDescent="0.2">
      <c r="A5" s="33" t="s">
        <v>38</v>
      </c>
      <c r="B5" s="33"/>
      <c r="C5" s="114" t="s">
        <v>84</v>
      </c>
      <c r="D5" s="114"/>
    </row>
    <row r="6" spans="1:4" ht="4.5" hidden="1" customHeight="1" x14ac:dyDescent="0.2">
      <c r="A6" s="29"/>
      <c r="B6" s="29"/>
      <c r="C6" s="29"/>
      <c r="D6" s="29"/>
    </row>
    <row r="7" spans="1:4" ht="28.5" customHeight="1" x14ac:dyDescent="0.25">
      <c r="A7" s="118" t="s">
        <v>39</v>
      </c>
      <c r="B7" s="119"/>
      <c r="C7" s="119"/>
      <c r="D7" s="119"/>
    </row>
    <row r="8" spans="1:4" x14ac:dyDescent="0.2">
      <c r="A8" s="120" t="s">
        <v>32</v>
      </c>
      <c r="B8" s="117"/>
      <c r="C8" s="117"/>
      <c r="D8" s="117"/>
    </row>
    <row r="9" spans="1:4" x14ac:dyDescent="0.2">
      <c r="A9" s="117" t="s">
        <v>0</v>
      </c>
      <c r="B9" s="117"/>
      <c r="C9" s="117"/>
      <c r="D9" s="117"/>
    </row>
    <row r="10" spans="1:4" ht="13.5" customHeight="1" x14ac:dyDescent="0.25">
      <c r="A10" s="2" t="s">
        <v>1</v>
      </c>
      <c r="D10" s="1" t="s">
        <v>41</v>
      </c>
    </row>
    <row r="11" spans="1:4" ht="37.5" customHeight="1" x14ac:dyDescent="0.2">
      <c r="A11" s="6" t="s">
        <v>3</v>
      </c>
      <c r="B11" s="121" t="s">
        <v>4</v>
      </c>
      <c r="C11" s="122"/>
      <c r="D11" s="7" t="s">
        <v>5</v>
      </c>
    </row>
    <row r="12" spans="1:4" x14ac:dyDescent="0.2">
      <c r="A12" s="3">
        <v>1</v>
      </c>
      <c r="B12" s="123">
        <v>2</v>
      </c>
      <c r="C12" s="124"/>
      <c r="D12" s="8">
        <v>3</v>
      </c>
    </row>
    <row r="13" spans="1:4" x14ac:dyDescent="0.2">
      <c r="A13" s="125" t="s">
        <v>6</v>
      </c>
      <c r="B13" s="125"/>
      <c r="C13" s="125"/>
      <c r="D13" s="125"/>
    </row>
    <row r="14" spans="1:4" ht="16.5" customHeight="1" x14ac:dyDescent="0.2">
      <c r="A14" s="13" t="s">
        <v>7</v>
      </c>
      <c r="B14" s="17" t="s">
        <v>8</v>
      </c>
      <c r="C14" s="18"/>
      <c r="D14" s="15">
        <f>D15</f>
        <v>15006500</v>
      </c>
    </row>
    <row r="15" spans="1:4" ht="15.75" customHeight="1" x14ac:dyDescent="0.2">
      <c r="A15" s="14">
        <v>9900000000</v>
      </c>
      <c r="B15" s="19" t="s">
        <v>9</v>
      </c>
      <c r="C15" s="20"/>
      <c r="D15" s="16">
        <v>15006500</v>
      </c>
    </row>
    <row r="16" spans="1:4" s="37" customFormat="1" ht="25.5" customHeight="1" x14ac:dyDescent="0.2">
      <c r="A16" s="49">
        <v>41033300</v>
      </c>
      <c r="B16" s="115" t="s">
        <v>80</v>
      </c>
      <c r="C16" s="116"/>
      <c r="D16" s="88">
        <f>D17</f>
        <v>394100</v>
      </c>
    </row>
    <row r="17" spans="1:4" s="37" customFormat="1" ht="17.25" customHeight="1" x14ac:dyDescent="0.2">
      <c r="A17" s="89">
        <v>9900000000</v>
      </c>
      <c r="B17" s="90" t="s">
        <v>9</v>
      </c>
      <c r="C17" s="54"/>
      <c r="D17" s="55">
        <f>105700+288400</f>
        <v>394100</v>
      </c>
    </row>
    <row r="18" spans="1:4" ht="16.5" customHeight="1" x14ac:dyDescent="0.2">
      <c r="A18" s="13" t="s">
        <v>10</v>
      </c>
      <c r="B18" s="17" t="s">
        <v>11</v>
      </c>
      <c r="C18" s="18"/>
      <c r="D18" s="15">
        <f>D19</f>
        <v>32639600</v>
      </c>
    </row>
    <row r="19" spans="1:4" ht="15.75" customHeight="1" x14ac:dyDescent="0.2">
      <c r="A19" s="14">
        <v>9900000000</v>
      </c>
      <c r="B19" s="19" t="s">
        <v>9</v>
      </c>
      <c r="C19" s="20"/>
      <c r="D19" s="16">
        <v>32639600</v>
      </c>
    </row>
    <row r="20" spans="1:4" s="37" customFormat="1" ht="28.5" customHeight="1" x14ac:dyDescent="0.2">
      <c r="A20" s="49">
        <v>41040200</v>
      </c>
      <c r="B20" s="50" t="s">
        <v>29</v>
      </c>
      <c r="C20" s="51"/>
      <c r="D20" s="52">
        <f>D21</f>
        <v>677500</v>
      </c>
    </row>
    <row r="21" spans="1:4" s="37" customFormat="1" ht="17.25" customHeight="1" x14ac:dyDescent="0.2">
      <c r="A21" s="47">
        <v>1410000000</v>
      </c>
      <c r="B21" s="53" t="s">
        <v>14</v>
      </c>
      <c r="C21" s="54"/>
      <c r="D21" s="55">
        <v>677500</v>
      </c>
    </row>
    <row r="22" spans="1:4" s="37" customFormat="1" ht="26.25" customHeight="1" x14ac:dyDescent="0.2">
      <c r="A22" s="56">
        <v>41051700</v>
      </c>
      <c r="B22" s="115" t="s">
        <v>64</v>
      </c>
      <c r="C22" s="116"/>
      <c r="D22" s="52">
        <f>D23</f>
        <v>87088</v>
      </c>
    </row>
    <row r="23" spans="1:4" s="37" customFormat="1" ht="19.5" customHeight="1" x14ac:dyDescent="0.2">
      <c r="A23" s="47">
        <v>1410000000</v>
      </c>
      <c r="B23" s="53" t="s">
        <v>14</v>
      </c>
      <c r="C23" s="54"/>
      <c r="D23" s="55">
        <v>87088</v>
      </c>
    </row>
    <row r="24" spans="1:4" s="101" customFormat="1" ht="27" customHeight="1" x14ac:dyDescent="0.2">
      <c r="A24" s="97">
        <v>41051400</v>
      </c>
      <c r="B24" s="98" t="s">
        <v>82</v>
      </c>
      <c r="C24" s="99"/>
      <c r="D24" s="100">
        <f>D25</f>
        <v>412528</v>
      </c>
    </row>
    <row r="25" spans="1:4" s="96" customFormat="1" ht="19.5" customHeight="1" x14ac:dyDescent="0.2">
      <c r="A25" s="102">
        <v>1410000000</v>
      </c>
      <c r="B25" s="103" t="s">
        <v>14</v>
      </c>
      <c r="C25" s="94"/>
      <c r="D25" s="95">
        <v>412528</v>
      </c>
    </row>
    <row r="26" spans="1:4" s="37" customFormat="1" ht="16.5" customHeight="1" x14ac:dyDescent="0.2">
      <c r="A26" s="49" t="s">
        <v>12</v>
      </c>
      <c r="B26" s="57" t="s">
        <v>13</v>
      </c>
      <c r="C26" s="58"/>
      <c r="D26" s="52">
        <f>D27</f>
        <v>154585</v>
      </c>
    </row>
    <row r="27" spans="1:4" s="37" customFormat="1" ht="18" customHeight="1" x14ac:dyDescent="0.2">
      <c r="A27" s="47">
        <v>1410000000</v>
      </c>
      <c r="B27" s="53" t="s">
        <v>14</v>
      </c>
      <c r="C27" s="51"/>
      <c r="D27" s="48">
        <f>D28+D29+D30+D31+D32+D33+D34</f>
        <v>154585</v>
      </c>
    </row>
    <row r="28" spans="1:4" s="37" customFormat="1" ht="30" customHeight="1" x14ac:dyDescent="0.2">
      <c r="A28" s="47">
        <v>1410000000</v>
      </c>
      <c r="B28" s="108" t="s">
        <v>44</v>
      </c>
      <c r="C28" s="109"/>
      <c r="D28" s="48">
        <v>4722</v>
      </c>
    </row>
    <row r="29" spans="1:4" s="37" customFormat="1" ht="27.75" customHeight="1" x14ac:dyDescent="0.2">
      <c r="A29" s="47">
        <v>1410000000</v>
      </c>
      <c r="B29" s="108" t="s">
        <v>33</v>
      </c>
      <c r="C29" s="109"/>
      <c r="D29" s="48">
        <v>32100</v>
      </c>
    </row>
    <row r="30" spans="1:4" s="37" customFormat="1" ht="45.75" customHeight="1" x14ac:dyDescent="0.2">
      <c r="A30" s="47">
        <v>1410000000</v>
      </c>
      <c r="B30" s="108" t="s">
        <v>43</v>
      </c>
      <c r="C30" s="109"/>
      <c r="D30" s="48">
        <f>5800-600</f>
        <v>5200</v>
      </c>
    </row>
    <row r="31" spans="1:4" s="37" customFormat="1" ht="32.25" customHeight="1" x14ac:dyDescent="0.2">
      <c r="A31" s="47">
        <v>1410000000</v>
      </c>
      <c r="B31" s="108" t="s">
        <v>46</v>
      </c>
      <c r="C31" s="109"/>
      <c r="D31" s="48">
        <v>14036</v>
      </c>
    </row>
    <row r="32" spans="1:4" s="37" customFormat="1" ht="40.5" customHeight="1" x14ac:dyDescent="0.2">
      <c r="A32" s="47">
        <v>1410000000</v>
      </c>
      <c r="B32" s="108" t="s">
        <v>47</v>
      </c>
      <c r="C32" s="109"/>
      <c r="D32" s="48">
        <v>10527</v>
      </c>
    </row>
    <row r="33" spans="1:4" s="37" customFormat="1" ht="90.75" customHeight="1" x14ac:dyDescent="0.2">
      <c r="A33" s="47">
        <v>1410000000</v>
      </c>
      <c r="B33" s="108" t="s">
        <v>45</v>
      </c>
      <c r="C33" s="109"/>
      <c r="D33" s="48">
        <v>60000</v>
      </c>
    </row>
    <row r="34" spans="1:4" s="37" customFormat="1" ht="122.25" customHeight="1" x14ac:dyDescent="0.2">
      <c r="A34" s="47">
        <v>1410000000</v>
      </c>
      <c r="B34" s="108" t="s">
        <v>79</v>
      </c>
      <c r="C34" s="109"/>
      <c r="D34" s="48">
        <v>28000</v>
      </c>
    </row>
    <row r="35" spans="1:4" s="31" customFormat="1" ht="30" customHeight="1" x14ac:dyDescent="0.2">
      <c r="A35" s="34">
        <v>41057700</v>
      </c>
      <c r="B35" s="107" t="s">
        <v>36</v>
      </c>
      <c r="C35" s="107"/>
      <c r="D35" s="36">
        <f>D36</f>
        <v>114338</v>
      </c>
    </row>
    <row r="36" spans="1:4" s="31" customFormat="1" ht="15" customHeight="1" x14ac:dyDescent="0.2">
      <c r="A36" s="47">
        <v>1410000000</v>
      </c>
      <c r="B36" s="53" t="s">
        <v>14</v>
      </c>
      <c r="C36" s="54"/>
      <c r="D36" s="74">
        <v>114338</v>
      </c>
    </row>
    <row r="37" spans="1:4" x14ac:dyDescent="0.2">
      <c r="A37" s="110" t="s">
        <v>15</v>
      </c>
      <c r="B37" s="111"/>
      <c r="C37" s="111"/>
      <c r="D37" s="112"/>
    </row>
    <row r="38" spans="1:4" x14ac:dyDescent="0.2">
      <c r="A38" s="13" t="s">
        <v>7</v>
      </c>
      <c r="B38" s="17" t="s">
        <v>8</v>
      </c>
      <c r="C38" s="18"/>
      <c r="D38" s="15">
        <v>0</v>
      </c>
    </row>
    <row r="39" spans="1:4" ht="11.25" customHeight="1" x14ac:dyDescent="0.2">
      <c r="A39" s="14">
        <v>9900000000</v>
      </c>
      <c r="B39" s="19" t="s">
        <v>9</v>
      </c>
      <c r="C39" s="20"/>
      <c r="D39" s="16">
        <v>0</v>
      </c>
    </row>
    <row r="40" spans="1:4" s="37" customFormat="1" ht="15.75" customHeight="1" x14ac:dyDescent="0.2">
      <c r="A40" s="49" t="s">
        <v>10</v>
      </c>
      <c r="B40" s="57" t="s">
        <v>11</v>
      </c>
      <c r="C40" s="58"/>
      <c r="D40" s="52">
        <v>0</v>
      </c>
    </row>
    <row r="41" spans="1:4" s="37" customFormat="1" ht="12.75" customHeight="1" x14ac:dyDescent="0.2">
      <c r="A41" s="89">
        <v>9900000000</v>
      </c>
      <c r="B41" s="90" t="s">
        <v>9</v>
      </c>
      <c r="C41" s="54"/>
      <c r="D41" s="55">
        <v>0</v>
      </c>
    </row>
    <row r="42" spans="1:4" s="37" customFormat="1" ht="20.25" customHeight="1" x14ac:dyDescent="0.2">
      <c r="A42" s="49">
        <v>41051100</v>
      </c>
      <c r="B42" s="57" t="s">
        <v>81</v>
      </c>
      <c r="C42" s="58"/>
      <c r="D42" s="91">
        <f>D43</f>
        <v>111158</v>
      </c>
    </row>
    <row r="43" spans="1:4" s="37" customFormat="1" ht="12.75" customHeight="1" x14ac:dyDescent="0.2">
      <c r="A43" s="89">
        <v>1410000000</v>
      </c>
      <c r="B43" s="90" t="s">
        <v>14</v>
      </c>
      <c r="C43" s="54"/>
      <c r="D43" s="55">
        <v>111158</v>
      </c>
    </row>
    <row r="44" spans="1:4" s="96" customFormat="1" ht="12.75" hidden="1" customHeight="1" x14ac:dyDescent="0.2">
      <c r="A44" s="92"/>
      <c r="B44" s="93"/>
      <c r="C44" s="94"/>
      <c r="D44" s="95"/>
    </row>
    <row r="45" spans="1:4" s="96" customFormat="1" ht="12.75" hidden="1" customHeight="1" x14ac:dyDescent="0.2">
      <c r="A45" s="92"/>
      <c r="B45" s="93"/>
      <c r="C45" s="94"/>
      <c r="D45" s="95"/>
    </row>
    <row r="46" spans="1:4" x14ac:dyDescent="0.2">
      <c r="A46" s="13" t="s">
        <v>12</v>
      </c>
      <c r="B46" s="17" t="s">
        <v>13</v>
      </c>
      <c r="C46" s="18"/>
      <c r="D46" s="15">
        <f>D47</f>
        <v>0</v>
      </c>
    </row>
    <row r="47" spans="1:4" x14ac:dyDescent="0.2">
      <c r="A47" s="14">
        <v>1410000000</v>
      </c>
      <c r="B47" s="19" t="s">
        <v>14</v>
      </c>
      <c r="C47" s="20"/>
      <c r="D47" s="16">
        <v>0</v>
      </c>
    </row>
    <row r="48" spans="1:4" ht="15.75" customHeight="1" x14ac:dyDescent="0.2">
      <c r="A48" s="24" t="s">
        <v>16</v>
      </c>
      <c r="B48" s="25" t="s">
        <v>17</v>
      </c>
      <c r="C48" s="23"/>
      <c r="D48" s="22">
        <f>D49+D50</f>
        <v>49597397</v>
      </c>
    </row>
    <row r="49" spans="1:4" ht="12.75" customHeight="1" x14ac:dyDescent="0.2">
      <c r="A49" s="24" t="s">
        <v>16</v>
      </c>
      <c r="B49" s="25" t="s">
        <v>18</v>
      </c>
      <c r="C49" s="23"/>
      <c r="D49" s="22">
        <f>D14+D18+D20+D24+D26+D22+D16+D35</f>
        <v>49486239</v>
      </c>
    </row>
    <row r="50" spans="1:4" ht="12.75" customHeight="1" x14ac:dyDescent="0.2">
      <c r="A50" s="24" t="s">
        <v>16</v>
      </c>
      <c r="B50" s="25" t="s">
        <v>19</v>
      </c>
      <c r="C50" s="23"/>
      <c r="D50" s="22">
        <f>D38+D40+D46+D42</f>
        <v>111158</v>
      </c>
    </row>
    <row r="51" spans="1:4" ht="6.75" customHeight="1" x14ac:dyDescent="0.2">
      <c r="D51" s="45"/>
    </row>
    <row r="52" spans="1:4" ht="21.95" customHeight="1" x14ac:dyDescent="0.25">
      <c r="A52" s="2" t="s">
        <v>20</v>
      </c>
      <c r="D52" s="1" t="s">
        <v>2</v>
      </c>
    </row>
    <row r="53" spans="1:4" ht="91.5" customHeight="1" x14ac:dyDescent="0.2">
      <c r="A53" s="5" t="s">
        <v>21</v>
      </c>
      <c r="B53" s="5" t="s">
        <v>22</v>
      </c>
      <c r="C53" s="5" t="s">
        <v>23</v>
      </c>
      <c r="D53" s="5" t="s">
        <v>5</v>
      </c>
    </row>
    <row r="54" spans="1:4" x14ac:dyDescent="0.2">
      <c r="A54" s="4">
        <v>1</v>
      </c>
      <c r="B54" s="4">
        <v>2</v>
      </c>
      <c r="C54" s="4">
        <v>3</v>
      </c>
      <c r="D54" s="4">
        <v>4</v>
      </c>
    </row>
    <row r="55" spans="1:4" ht="15" customHeight="1" x14ac:dyDescent="0.2">
      <c r="A55" s="110" t="s">
        <v>24</v>
      </c>
      <c r="B55" s="111"/>
      <c r="C55" s="111"/>
      <c r="D55" s="112"/>
    </row>
    <row r="56" spans="1:4" ht="16.5" customHeight="1" x14ac:dyDescent="0.2">
      <c r="A56" s="59" t="s">
        <v>50</v>
      </c>
      <c r="B56" s="60">
        <v>9770</v>
      </c>
      <c r="C56" s="61" t="s">
        <v>13</v>
      </c>
      <c r="D56" s="71">
        <f>D57+D58</f>
        <v>200000</v>
      </c>
    </row>
    <row r="57" spans="1:4" ht="32.25" customHeight="1" x14ac:dyDescent="0.2">
      <c r="A57" s="62" t="s">
        <v>51</v>
      </c>
      <c r="B57" s="63">
        <v>9770</v>
      </c>
      <c r="C57" s="68" t="s">
        <v>55</v>
      </c>
      <c r="D57" s="72">
        <v>100000</v>
      </c>
    </row>
    <row r="58" spans="1:4" ht="36.75" customHeight="1" x14ac:dyDescent="0.2">
      <c r="A58" s="62" t="s">
        <v>51</v>
      </c>
      <c r="B58" s="63">
        <v>9770</v>
      </c>
      <c r="C58" s="69" t="s">
        <v>56</v>
      </c>
      <c r="D58" s="72">
        <v>100000</v>
      </c>
    </row>
    <row r="59" spans="1:4" ht="30" customHeight="1" x14ac:dyDescent="0.2">
      <c r="A59" s="59" t="s">
        <v>52</v>
      </c>
      <c r="B59" s="60">
        <v>9800</v>
      </c>
      <c r="C59" s="61" t="s">
        <v>53</v>
      </c>
      <c r="D59" s="71">
        <f>D60+D61+D62+D63+D64+D65+D66+D67+D68+D69+D70+D71</f>
        <v>3854000</v>
      </c>
    </row>
    <row r="60" spans="1:4" ht="45.75" customHeight="1" x14ac:dyDescent="0.2">
      <c r="A60" s="64" t="s">
        <v>54</v>
      </c>
      <c r="B60" s="65">
        <v>9800</v>
      </c>
      <c r="C60" s="67" t="s">
        <v>57</v>
      </c>
      <c r="D60" s="73">
        <v>99000</v>
      </c>
    </row>
    <row r="61" spans="1:4" ht="68.25" customHeight="1" x14ac:dyDescent="0.2">
      <c r="A61" s="64" t="s">
        <v>54</v>
      </c>
      <c r="B61" s="65">
        <v>9800</v>
      </c>
      <c r="C61" s="67" t="s">
        <v>58</v>
      </c>
      <c r="D61" s="73">
        <v>50000</v>
      </c>
    </row>
    <row r="62" spans="1:4" ht="56.25" customHeight="1" x14ac:dyDescent="0.2">
      <c r="A62" s="64" t="s">
        <v>54</v>
      </c>
      <c r="B62" s="65">
        <v>9800</v>
      </c>
      <c r="C62" s="70" t="s">
        <v>59</v>
      </c>
      <c r="D62" s="72">
        <v>100000</v>
      </c>
    </row>
    <row r="63" spans="1:4" ht="47.25" customHeight="1" x14ac:dyDescent="0.2">
      <c r="A63" s="64" t="s">
        <v>54</v>
      </c>
      <c r="B63" s="65">
        <v>9800</v>
      </c>
      <c r="C63" s="70" t="s">
        <v>68</v>
      </c>
      <c r="D63" s="72">
        <v>1000000</v>
      </c>
    </row>
    <row r="64" spans="1:4" ht="51" customHeight="1" x14ac:dyDescent="0.2">
      <c r="A64" s="64" t="s">
        <v>54</v>
      </c>
      <c r="B64" s="65">
        <v>9800</v>
      </c>
      <c r="C64" s="70" t="s">
        <v>69</v>
      </c>
      <c r="D64" s="72">
        <v>1500000</v>
      </c>
    </row>
    <row r="65" spans="1:4" ht="42.75" customHeight="1" x14ac:dyDescent="0.2">
      <c r="A65" s="64" t="s">
        <v>54</v>
      </c>
      <c r="B65" s="65">
        <v>9800</v>
      </c>
      <c r="C65" s="70" t="s">
        <v>67</v>
      </c>
      <c r="D65" s="72">
        <v>500000</v>
      </c>
    </row>
    <row r="66" spans="1:4" ht="43.5" customHeight="1" x14ac:dyDescent="0.2">
      <c r="A66" s="64" t="s">
        <v>54</v>
      </c>
      <c r="B66" s="65">
        <v>9800</v>
      </c>
      <c r="C66" s="70" t="s">
        <v>70</v>
      </c>
      <c r="D66" s="72">
        <v>500000</v>
      </c>
    </row>
    <row r="67" spans="1:4" ht="42" customHeight="1" x14ac:dyDescent="0.2">
      <c r="A67" s="64" t="s">
        <v>54</v>
      </c>
      <c r="B67" s="65">
        <v>9800</v>
      </c>
      <c r="C67" s="70" t="s">
        <v>71</v>
      </c>
      <c r="D67" s="72">
        <v>105000</v>
      </c>
    </row>
    <row r="68" spans="1:4" ht="56.25" hidden="1" customHeight="1" x14ac:dyDescent="0.2">
      <c r="A68" s="64" t="s">
        <v>54</v>
      </c>
      <c r="B68" s="65">
        <v>9800</v>
      </c>
      <c r="C68" s="70" t="s">
        <v>65</v>
      </c>
      <c r="D68" s="72"/>
    </row>
    <row r="69" spans="1:4" ht="71.25" hidden="1" customHeight="1" x14ac:dyDescent="0.2">
      <c r="A69" s="64" t="s">
        <v>54</v>
      </c>
      <c r="B69" s="65">
        <v>9800</v>
      </c>
      <c r="C69" s="67" t="s">
        <v>72</v>
      </c>
      <c r="D69" s="87"/>
    </row>
    <row r="70" spans="1:4" ht="60" hidden="1" customHeight="1" x14ac:dyDescent="0.2">
      <c r="A70" s="64" t="s">
        <v>54</v>
      </c>
      <c r="B70" s="65">
        <v>9800</v>
      </c>
      <c r="C70" s="67" t="s">
        <v>73</v>
      </c>
      <c r="D70" s="87"/>
    </row>
    <row r="71" spans="1:4" ht="44.25" hidden="1" customHeight="1" x14ac:dyDescent="0.2">
      <c r="A71" s="64" t="s">
        <v>54</v>
      </c>
      <c r="B71" s="65">
        <v>9800</v>
      </c>
      <c r="C71" s="67" t="s">
        <v>66</v>
      </c>
      <c r="D71" s="87"/>
    </row>
    <row r="72" spans="1:4" ht="18.75" customHeight="1" x14ac:dyDescent="0.2">
      <c r="A72" s="59" t="s">
        <v>61</v>
      </c>
      <c r="B72" s="60">
        <v>9770</v>
      </c>
      <c r="C72" s="75" t="s">
        <v>13</v>
      </c>
      <c r="D72" s="76">
        <f>D73</f>
        <v>97395</v>
      </c>
    </row>
    <row r="73" spans="1:4" ht="18.75" customHeight="1" x14ac:dyDescent="0.2">
      <c r="A73" s="38">
        <v>1455000000</v>
      </c>
      <c r="B73" s="41">
        <v>9770</v>
      </c>
      <c r="C73" s="82" t="s">
        <v>28</v>
      </c>
      <c r="D73" s="83">
        <f>D74</f>
        <v>97395</v>
      </c>
    </row>
    <row r="74" spans="1:4" s="77" customFormat="1" ht="36.75" customHeight="1" x14ac:dyDescent="0.2">
      <c r="A74" s="38">
        <v>1455000000</v>
      </c>
      <c r="B74" s="41">
        <v>9770</v>
      </c>
      <c r="C74" s="80" t="s">
        <v>60</v>
      </c>
      <c r="D74" s="12">
        <f>85936+11459</f>
        <v>97395</v>
      </c>
    </row>
    <row r="75" spans="1:4" s="37" customFormat="1" ht="21" customHeight="1" x14ac:dyDescent="0.2">
      <c r="A75" s="34" t="s">
        <v>25</v>
      </c>
      <c r="B75" s="34" t="s">
        <v>26</v>
      </c>
      <c r="C75" s="35" t="s">
        <v>13</v>
      </c>
      <c r="D75" s="84">
        <f>D76</f>
        <v>1904411</v>
      </c>
    </row>
    <row r="76" spans="1:4" s="37" customFormat="1" ht="21" customHeight="1" x14ac:dyDescent="0.2">
      <c r="A76" s="38">
        <v>1455000000</v>
      </c>
      <c r="B76" s="38" t="s">
        <v>26</v>
      </c>
      <c r="C76" s="39" t="s">
        <v>28</v>
      </c>
      <c r="D76" s="86">
        <f>SUM(D77:D88)</f>
        <v>1904411</v>
      </c>
    </row>
    <row r="77" spans="1:4" s="37" customFormat="1" ht="41.25" customHeight="1" x14ac:dyDescent="0.2">
      <c r="A77" s="38">
        <v>1455000000</v>
      </c>
      <c r="B77" s="41">
        <v>9770</v>
      </c>
      <c r="C77" s="42" t="s">
        <v>48</v>
      </c>
      <c r="D77" s="104">
        <f>80000+56400+50000</f>
        <v>186400</v>
      </c>
    </row>
    <row r="78" spans="1:4" s="37" customFormat="1" ht="39.75" customHeight="1" x14ac:dyDescent="0.2">
      <c r="A78" s="38">
        <v>1455000000</v>
      </c>
      <c r="B78" s="41">
        <v>9770</v>
      </c>
      <c r="C78" s="42" t="s">
        <v>31</v>
      </c>
      <c r="D78" s="40">
        <v>100000</v>
      </c>
    </row>
    <row r="79" spans="1:4" s="37" customFormat="1" ht="39.75" customHeight="1" x14ac:dyDescent="0.2">
      <c r="A79" s="38">
        <v>1455000000</v>
      </c>
      <c r="B79" s="41">
        <v>9770</v>
      </c>
      <c r="C79" s="42" t="s">
        <v>49</v>
      </c>
      <c r="D79" s="40">
        <v>112866</v>
      </c>
    </row>
    <row r="80" spans="1:4" s="37" customFormat="1" ht="30.75" customHeight="1" x14ac:dyDescent="0.2">
      <c r="A80" s="38">
        <v>1455000000</v>
      </c>
      <c r="B80" s="43">
        <v>9770</v>
      </c>
      <c r="C80" s="42" t="s">
        <v>37</v>
      </c>
      <c r="D80" s="40">
        <v>326249</v>
      </c>
    </row>
    <row r="81" spans="1:4" s="37" customFormat="1" ht="48.75" customHeight="1" x14ac:dyDescent="0.2">
      <c r="A81" s="38">
        <v>1455000000</v>
      </c>
      <c r="B81" s="41">
        <v>9770</v>
      </c>
      <c r="C81" s="42" t="s">
        <v>34</v>
      </c>
      <c r="D81" s="40">
        <v>150000</v>
      </c>
    </row>
    <row r="82" spans="1:4" s="37" customFormat="1" ht="30.75" customHeight="1" x14ac:dyDescent="0.2">
      <c r="A82" s="38">
        <v>1455000000</v>
      </c>
      <c r="B82" s="41">
        <v>9770</v>
      </c>
      <c r="C82" s="44" t="s">
        <v>62</v>
      </c>
      <c r="D82" s="40">
        <v>7450</v>
      </c>
    </row>
    <row r="83" spans="1:4" s="37" customFormat="1" ht="40.5" customHeight="1" x14ac:dyDescent="0.2">
      <c r="A83" s="38">
        <v>1455000000</v>
      </c>
      <c r="B83" s="41">
        <v>9770</v>
      </c>
      <c r="C83" s="44" t="s">
        <v>42</v>
      </c>
      <c r="D83" s="40">
        <v>200000</v>
      </c>
    </row>
    <row r="84" spans="1:4" s="37" customFormat="1" ht="40.5" customHeight="1" x14ac:dyDescent="0.2">
      <c r="A84" s="38">
        <v>1455000000</v>
      </c>
      <c r="B84" s="41">
        <v>9770</v>
      </c>
      <c r="C84" s="42" t="s">
        <v>74</v>
      </c>
      <c r="D84" s="40">
        <f>100000+75000</f>
        <v>175000</v>
      </c>
    </row>
    <row r="85" spans="1:4" s="37" customFormat="1" ht="30.75" customHeight="1" x14ac:dyDescent="0.2">
      <c r="A85" s="38">
        <v>1455000000</v>
      </c>
      <c r="B85" s="41">
        <v>9770</v>
      </c>
      <c r="C85" s="42" t="s">
        <v>30</v>
      </c>
      <c r="D85" s="40">
        <v>500000</v>
      </c>
    </row>
    <row r="86" spans="1:4" s="37" customFormat="1" ht="21" customHeight="1" x14ac:dyDescent="0.2">
      <c r="A86" s="38">
        <v>1455000000</v>
      </c>
      <c r="B86" s="41">
        <v>9770</v>
      </c>
      <c r="C86" s="42" t="s">
        <v>35</v>
      </c>
      <c r="D86" s="40">
        <v>62381</v>
      </c>
    </row>
    <row r="87" spans="1:4" ht="30" customHeight="1" x14ac:dyDescent="0.2">
      <c r="A87" s="38">
        <v>1455000000</v>
      </c>
      <c r="B87" s="41">
        <v>9770</v>
      </c>
      <c r="C87" s="85" t="s">
        <v>63</v>
      </c>
      <c r="D87" s="66">
        <v>84065</v>
      </c>
    </row>
    <row r="88" spans="1:4" ht="21.75" hidden="1" customHeight="1" x14ac:dyDescent="0.2">
      <c r="A88" s="78"/>
      <c r="B88" s="79"/>
      <c r="C88" s="80"/>
      <c r="D88" s="81"/>
    </row>
    <row r="89" spans="1:4" ht="15.75" customHeight="1" x14ac:dyDescent="0.2">
      <c r="A89" s="110" t="s">
        <v>27</v>
      </c>
      <c r="B89" s="111"/>
      <c r="C89" s="111"/>
      <c r="D89" s="112"/>
    </row>
    <row r="90" spans="1:4" x14ac:dyDescent="0.2">
      <c r="A90" s="9" t="s">
        <v>25</v>
      </c>
      <c r="B90" s="9" t="s">
        <v>26</v>
      </c>
      <c r="C90" s="27" t="s">
        <v>13</v>
      </c>
      <c r="D90" s="11">
        <v>0</v>
      </c>
    </row>
    <row r="91" spans="1:4" ht="11.25" customHeight="1" x14ac:dyDescent="0.2">
      <c r="A91" s="10"/>
      <c r="B91" s="10"/>
      <c r="C91" s="28"/>
      <c r="D91" s="12">
        <v>0</v>
      </c>
    </row>
    <row r="92" spans="1:4" ht="20.25" customHeight="1" x14ac:dyDescent="0.2">
      <c r="A92" s="26" t="s">
        <v>16</v>
      </c>
      <c r="B92" s="26" t="s">
        <v>16</v>
      </c>
      <c r="C92" s="25" t="s">
        <v>17</v>
      </c>
      <c r="D92" s="21">
        <f>D93+D94</f>
        <v>6055806</v>
      </c>
    </row>
    <row r="93" spans="1:4" ht="15.75" customHeight="1" x14ac:dyDescent="0.2">
      <c r="A93" s="26" t="s">
        <v>16</v>
      </c>
      <c r="B93" s="26" t="s">
        <v>16</v>
      </c>
      <c r="C93" s="25" t="s">
        <v>18</v>
      </c>
      <c r="D93" s="21">
        <f>D56+D59+D72+D75</f>
        <v>6055806</v>
      </c>
    </row>
    <row r="94" spans="1:4" ht="14.25" customHeight="1" x14ac:dyDescent="0.2">
      <c r="A94" s="26" t="s">
        <v>16</v>
      </c>
      <c r="B94" s="26" t="s">
        <v>16</v>
      </c>
      <c r="C94" s="25" t="s">
        <v>19</v>
      </c>
      <c r="D94" s="21">
        <v>0</v>
      </c>
    </row>
    <row r="95" spans="1:4" ht="15.75" customHeight="1" x14ac:dyDescent="0.2"/>
    <row r="96" spans="1:4" s="32" customFormat="1" ht="20.25" hidden="1" customHeight="1" x14ac:dyDescent="0.25">
      <c r="B96" s="105"/>
      <c r="C96" s="105"/>
    </row>
    <row r="97" spans="2:3" ht="15.75" hidden="1" x14ac:dyDescent="0.25">
      <c r="B97" s="105"/>
      <c r="C97" s="105"/>
    </row>
    <row r="98" spans="2:3" ht="15.75" x14ac:dyDescent="0.25">
      <c r="B98" s="105"/>
      <c r="C98" s="105"/>
    </row>
    <row r="99" spans="2:3" ht="32.25" customHeight="1" x14ac:dyDescent="0.25">
      <c r="B99" s="106" t="s">
        <v>83</v>
      </c>
      <c r="C99" s="106"/>
    </row>
  </sheetData>
  <mergeCells count="28">
    <mergeCell ref="C1:D1"/>
    <mergeCell ref="C3:D3"/>
    <mergeCell ref="C4:D4"/>
    <mergeCell ref="B22:C22"/>
    <mergeCell ref="A9:D9"/>
    <mergeCell ref="A7:D7"/>
    <mergeCell ref="A8:D8"/>
    <mergeCell ref="B11:C11"/>
    <mergeCell ref="B12:C12"/>
    <mergeCell ref="A13:D13"/>
    <mergeCell ref="B16:C16"/>
    <mergeCell ref="C2:D2"/>
    <mergeCell ref="C5:D5"/>
    <mergeCell ref="B98:C98"/>
    <mergeCell ref="B99:C99"/>
    <mergeCell ref="B35:C35"/>
    <mergeCell ref="B28:C28"/>
    <mergeCell ref="B29:C29"/>
    <mergeCell ref="B30:C30"/>
    <mergeCell ref="B34:C34"/>
    <mergeCell ref="B97:C97"/>
    <mergeCell ref="B31:C31"/>
    <mergeCell ref="B32:C32"/>
    <mergeCell ref="B96:C96"/>
    <mergeCell ref="A37:D37"/>
    <mergeCell ref="A55:D55"/>
    <mergeCell ref="A89:D89"/>
    <mergeCell ref="B33:C33"/>
  </mergeCells>
  <pageMargins left="0.55118110236220474" right="0.39370078740157483" top="0.39370078740157483" bottom="0.39370078740157483" header="0" footer="0"/>
  <pageSetup paperSize="9" scale="70" fitToHeight="500" orientation="portrait" verticalDpi="0" r:id="rId1"/>
  <rowBreaks count="2" manualBreakCount="2">
    <brk id="51" max="3" man="1"/>
    <brk id="8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2024-12-10T12:50:02Z</cp:lastPrinted>
  <dcterms:created xsi:type="dcterms:W3CDTF">2021-11-30T08:30:25Z</dcterms:created>
  <dcterms:modified xsi:type="dcterms:W3CDTF">2024-12-10T12:50:17Z</dcterms:modified>
</cp:coreProperties>
</file>