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Секретар\ріш. СЕСІЇ\2025\34   25.07.25\"/>
    </mc:Choice>
  </mc:AlternateContent>
  <bookViews>
    <workbookView xWindow="0" yWindow="0" windowWidth="28800" windowHeight="12210"/>
  </bookViews>
  <sheets>
    <sheet name="Лист1" sheetId="1" r:id="rId1"/>
  </sheets>
  <definedNames>
    <definedName name="_xlnm.Print_Area" localSheetId="0">Лист1!$A$1:$D$117</definedName>
  </definedNames>
  <calcPr calcId="162913"/>
</workbook>
</file>

<file path=xl/calcChain.xml><?xml version="1.0" encoding="utf-8"?>
<calcChain xmlns="http://schemas.openxmlformats.org/spreadsheetml/2006/main">
  <c r="D63" i="1" l="1"/>
  <c r="D53" i="1" l="1"/>
  <c r="D52" i="1"/>
  <c r="D20" i="1"/>
  <c r="D103" i="1" l="1"/>
  <c r="D40" i="1"/>
  <c r="D112" i="1" l="1"/>
  <c r="D88" i="1"/>
  <c r="D99" i="1" l="1"/>
  <c r="D87" i="1" s="1"/>
  <c r="D25" i="1" l="1"/>
  <c r="D21" i="1"/>
  <c r="D85" i="1" l="1"/>
  <c r="D29" i="1" l="1"/>
  <c r="D46" i="1" l="1"/>
  <c r="D32" i="1" l="1"/>
  <c r="D31" i="1" s="1"/>
  <c r="D84" i="1" l="1"/>
  <c r="D60" i="1" l="1"/>
  <c r="D111" i="1" s="1"/>
  <c r="D50" i="1" l="1"/>
  <c r="D54" i="1" s="1"/>
  <c r="D17" i="1"/>
  <c r="D110" i="1" l="1"/>
  <c r="D23" i="1"/>
  <c r="D27" i="1"/>
  <c r="D19" i="1"/>
  <c r="D15" i="1"/>
</calcChain>
</file>

<file path=xl/sharedStrings.xml><?xml version="1.0" encoding="utf-8"?>
<sst xmlns="http://schemas.openxmlformats.org/spreadsheetml/2006/main" count="161" uniqueCount="102">
  <si>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</si>
  <si>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</si>
  <si>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</si>
  <si>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</si>
  <si>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</si>
  <si>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</si>
  <si>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</si>
  <si>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</si>
  <si>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</si>
  <si>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</si>
  <si>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</si>
  <si>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</si>
  <si>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</si>
  <si>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</si>
  <si>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</si>
  <si>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</si>
  <si>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</si>
  <si>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</si>
  <si>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</si>
  <si>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</si>
  <si>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</si>
  <si>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</si>
  <si>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</si>
  <si>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</si>
  <si>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</si>
  <si>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</si>
  <si>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</si>
  <si>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</si>
  <si>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</si>
  <si>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</si>
  <si>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</si>
  <si>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</si>
  <si>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</si>
  <si>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</si>
  <si>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</si>
  <si>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</si>
  <si>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</si>
  <si>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</si>
  <si>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</si>
  <si>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</si>
  <si>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</si>
  <si>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</si>
  <si>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</si>
  <si>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</si>
  <si>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</si>
  <si>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</si>
  <si>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</si>
  <si>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</si>
  <si>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</si>
  <si>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</si>
  <si>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</si>
  <si>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</si>
  <si>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</si>
  <si>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</si>
  <si>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</si>
  <si>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</si>
  <si>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</si>
  <si>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</si>
  <si>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</si>
  <si>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</si>
  <si>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</si>
  <si>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</si>
  <si>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</si>
  <si>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</si>
  <si>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</si>
  <si>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Договору</t>
  </si>
  <si>
    <t>Субвенція з державного бюджету місцевим бюджетам на надання державної підтримки особам з особливими освітніми потребами</t>
  </si>
  <si>
    <t xml:space="preserve">Державний бюджет </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</si>
  <si>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</si>
  <si>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</si>
  <si>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будівельних матеріалів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</si>
  <si>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А4962 для закупівлі (модернізації), відновлення боєздатності, утримання, експлуатації, ремонту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</si>
  <si>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А4122 на закупівлю квадрокоптерів типу Mavik 3/3T та Autel MAX 4T, розвідувальні безпілотні авіаційні комплекси; тепловізори та прилади нічного бачення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</si>
  <si>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3039 Національної гвардії України на придбання комплексного тренажера вогневої та спеціальної підготовки підрозділів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</si>
  <si>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А4007 на закупівлю безпілотних літальних апаратів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</si>
  <si>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А4638 на закупівлю безпілотних літальних апаратів, типу FPV, засобів радіоелектронної боротьби (РЕБ) та наземних роботизованих комплексів (НРК)</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</si>
  <si>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А7052 на придбання малогабаритних тактичних засобів радіоелектронної розвідки та пеленгації і наземних роботизованих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</si>
  <si>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А0693 на придбання дронів, засобів радіоелектронної боротьби, генераторів, зарядних станцій та супутникових систем Starlink</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</si>
  <si>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закупівлю розвідувальних безпілотних літальних апаратів, розвідувальних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</si>
  <si>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на закупівлю безпілотних літальних апаратів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</si>
  <si>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А4885 для закупівлі безпілотних літальних апаратів, комплексів, засобів радіоелектронної боротьби)</t>
  </si>
  <si>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двох службових автомобілів поліцейських офіцерів Костянтинівської сільської територіальної громади"</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</si>
  <si>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</si>
  <si>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 xml:space="preserve">                                                                 Додаток 5</t>
  </si>
  <si>
    <t xml:space="preserve">                                                                                                                                                 "Про внесення змін до бюджету Костянтинівської           </t>
  </si>
  <si>
    <t xml:space="preserve">                                                                                                                                  сільської територіальної громади на 2025 рік"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</si>
  <si>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Миколаївській районній військовій адміністрації</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</si>
  <si>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А1325 (для потреб військової частини А5074 для закупівлі польової автономної кухні)</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</si>
  <si>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(для закупівлі автомобільної техніки)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</si>
  <si>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А3316 (для закупівлі комплектуючих до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</si>
  <si>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А5080 на закупівлю розвідувальних безпілотних літальних апаратів, розвідувальних безпілотних літальних комплексів та закупівлю автомобільної техніки для військових частин</t>
  </si>
  <si>
    <t>на  утримання Сектору містобудування та архітектури Мішково-Погорілівської сільської ради</t>
  </si>
  <si>
    <t>Бюджет Мішково-Погорілівської сільської територіальної громади: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</si>
  <si>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Управлінню Служби безпеки України в Миколаївській області (для придбання обладнання і предметів довгострокового користування)</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</si>
  <si>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</si>
  <si>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А0222 (на закупівлю безпілотних авіаційних комплексів "Бекфаєр")</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</si>
  <si>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А2062 (для проведення поточного ремонту (придбання та заміна гідравлічного насосу) колісного екскаватора DEVELON DX 210 WA)</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</si>
  <si>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А4051 (для зміцнення матеріально-технічної бази)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</si>
  <si>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А4350 (для закупівлі матеріально-технічних засобів, а саме комплектуючих до безпілотних авіаційних комплексів)</t>
  </si>
  <si>
    <t xml:space="preserve">                                                                                                                                    до рішення сесії Костянтинівської сільської ради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</si>
  <si>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оперативно-тактичному угрупованню "Старобільськ" (для потреб військової частини А4979 на придбання БПЛА (FPV-дронів, квадрокоптерів), НРК (назмних роботизованих комплексів), для закупівлі та обслуговування військової техніки)</t>
  </si>
  <si>
    <t xml:space="preserve">                                                                              від 25.07.2025р.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</si>
</sst>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0"/>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1">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1" fillId="0" borderId="6" xfId="0" applyNumberFormat="1" applyFont="1" applyBorder="1" applyAlignment="1">
      <alignment horizontal="center" vertical="center"/>
    </xf>
    <xf numFmtId="49" fontId="11" fillId="0" borderId="3" xfId="0" applyNumberFormat="1" applyFont="1" applyBorder="1" applyAlignment="1">
      <alignment horizontal="center"/>
    </xf>
    <xf numFmtId="0" fontId="11" fillId="0" borderId="3" xfId="0" applyFont="1" applyBorder="1" applyAlignment="1">
      <alignment horizontal="center"/>
    </xf>
    <xf numFmtId="0" fontId="11" fillId="5" borderId="3" xfId="0" applyNumberFormat="1" applyFont="1" applyFill="1" applyBorder="1" applyAlignment="1">
      <alignment horizontal="center" vertical="top" wrapText="1"/>
    </xf>
    <xf numFmtId="0" fontId="0" fillId="0" borderId="0" xfId="0" applyFont="1"/>
    <xf numFmtId="164" fontId="1" fillId="5" borderId="4" xfId="0" applyNumberFormat="1" applyFont="1" applyFill="1" applyBorder="1" applyAlignment="1">
      <alignment horizontal="center" vertical="center"/>
    </xf>
    <xf numFmtId="165" fontId="10" fillId="5" borderId="3" xfId="0" applyNumberFormat="1" applyFont="1" applyFill="1" applyBorder="1" applyAlignment="1">
      <alignment horizontal="center" vertical="center"/>
    </xf>
    <xf numFmtId="4" fontId="0" fillId="0" borderId="0" xfId="0" applyNumberFormat="1"/>
    <xf numFmtId="0" fontId="11" fillId="0" borderId="3" xfId="0" applyNumberFormat="1" applyFont="1" applyFill="1" applyBorder="1" applyAlignment="1">
      <alignment horizontal="center" wrapText="1"/>
    </xf>
    <xf numFmtId="4" fontId="11" fillId="0" borderId="3" xfId="0" applyNumberFormat="1" applyFont="1" applyFill="1" applyBorder="1" applyAlignment="1">
      <alignment horizontal="center"/>
    </xf>
    <xf numFmtId="4" fontId="8" fillId="5" borderId="3" xfId="0" applyNumberFormat="1" applyFont="1" applyFill="1" applyBorder="1" applyAlignment="1">
      <alignment horizontal="center"/>
    </xf>
    <xf numFmtId="0" fontId="8" fillId="5" borderId="3" xfId="0" applyNumberFormat="1" applyFont="1" applyFill="1" applyBorder="1" applyAlignment="1">
      <alignment horizontal="center" wrapText="1"/>
    </xf>
    <xf numFmtId="0" fontId="11" fillId="0" borderId="6" xfId="0" applyFont="1" applyBorder="1" applyAlignment="1" applyProtection="1">
      <alignment horizontal="centerContinuous" vertical="center"/>
      <protection locked="0"/>
    </xf>
    <xf numFmtId="164" fontId="11" fillId="0" borderId="3" xfId="0" applyNumberFormat="1" applyFont="1" applyFill="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8" fillId="0" borderId="3" xfId="0" applyNumberFormat="1" applyFont="1" applyBorder="1" applyAlignment="1">
      <alignment horizontal="center" vertical="center"/>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abSelected="1" view="pageBreakPreview" zoomScaleNormal="100" zoomScaleSheetLayoutView="100" workbookViewId="0">
      <selection activeCell="C5" sqref="C5:D5"/>
    </sheetView>
  </sheetViews>
  <sheetFormatPr defaultRowHeight="12.75" x14ac:dyDescent="0.2"/>
  <cols>
    <col min="1" max="1" width="17.7109375" customWidth="1"/>
    <col min="2" max="2" width="13.5703125" customWidth="1"/>
    <col min="3" max="3" width="89.5703125" customWidth="1"/>
    <col min="4" max="4" width="20.5703125" customWidth="1"/>
    <col min="5" max="5" width="11.28515625" bestFit="1" customWidth="1"/>
  </cols>
  <sheetData>
    <row r="1" spans="1:4" x14ac:dyDescent="0.2">
      <c r="A1" s="28"/>
      <c r="B1" s="28"/>
      <c r="C1" s="127" t="s">
        <v>83</v>
      </c>
      <c r="D1" s="127"/>
    </row>
    <row r="2" spans="1:4" ht="12.75" customHeight="1" x14ac:dyDescent="0.2">
      <c r="B2" s="44"/>
      <c r="C2" s="138" t="s">
        <v>99</v>
      </c>
      <c r="D2" s="138"/>
    </row>
    <row r="3" spans="1:4" ht="13.5" customHeight="1" x14ac:dyDescent="0.2">
      <c r="A3" s="28"/>
      <c r="B3" s="28"/>
      <c r="C3" s="127" t="s">
        <v>84</v>
      </c>
      <c r="D3" s="127"/>
    </row>
    <row r="4" spans="1:4" ht="12.75" customHeight="1" x14ac:dyDescent="0.2">
      <c r="A4" s="31" t="s">
        <v>37</v>
      </c>
      <c r="B4" s="31"/>
      <c r="C4" s="128" t="s">
        <v>85</v>
      </c>
      <c r="D4" s="128"/>
    </row>
    <row r="5" spans="1:4" ht="14.25" customHeight="1" x14ac:dyDescent="0.2">
      <c r="A5" s="31" t="s">
        <v>36</v>
      </c>
      <c r="B5" s="31"/>
      <c r="C5" s="128" t="s">
        <v>101</v>
      </c>
      <c r="D5" s="128"/>
    </row>
    <row r="6" spans="1:4" ht="9" hidden="1" customHeight="1" x14ac:dyDescent="0.2">
      <c r="A6" s="27"/>
      <c r="B6" s="27"/>
      <c r="C6" s="27"/>
      <c r="D6" s="27"/>
    </row>
    <row r="7" spans="1:4" ht="9" customHeight="1" x14ac:dyDescent="0.2">
      <c r="A7" s="27"/>
      <c r="B7" s="27"/>
      <c r="C7" s="27"/>
      <c r="D7" s="27"/>
    </row>
    <row r="8" spans="1:4" ht="23.25" customHeight="1" x14ac:dyDescent="0.25">
      <c r="A8" s="130" t="s">
        <v>55</v>
      </c>
      <c r="B8" s="131"/>
      <c r="C8" s="131"/>
      <c r="D8" s="131"/>
    </row>
    <row r="9" spans="1:4" x14ac:dyDescent="0.2">
      <c r="A9" s="132" t="s">
        <v>31</v>
      </c>
      <c r="B9" s="129"/>
      <c r="C9" s="129"/>
      <c r="D9" s="129"/>
    </row>
    <row r="10" spans="1:4" x14ac:dyDescent="0.2">
      <c r="A10" s="129" t="s">
        <v>0</v>
      </c>
      <c r="B10" s="129"/>
      <c r="C10" s="129"/>
      <c r="D10" s="129"/>
    </row>
    <row r="11" spans="1:4" ht="13.5" customHeight="1" x14ac:dyDescent="0.25">
      <c r="A11" s="2" t="s">
        <v>1</v>
      </c>
      <c r="D11" s="1" t="s">
        <v>38</v>
      </c>
    </row>
    <row r="12" spans="1:4" ht="39.75" customHeight="1" x14ac:dyDescent="0.2">
      <c r="A12" s="6" t="s">
        <v>3</v>
      </c>
      <c r="B12" s="133" t="s">
        <v>4</v>
      </c>
      <c r="C12" s="134"/>
      <c r="D12" s="7" t="s">
        <v>5</v>
      </c>
    </row>
    <row r="13" spans="1:4" x14ac:dyDescent="0.2">
      <c r="A13" s="3">
        <v>1</v>
      </c>
      <c r="B13" s="135">
        <v>2</v>
      </c>
      <c r="C13" s="136"/>
      <c r="D13" s="8">
        <v>3</v>
      </c>
    </row>
    <row r="14" spans="1:4" ht="17.25" customHeight="1" x14ac:dyDescent="0.2">
      <c r="A14" s="137" t="s">
        <v>6</v>
      </c>
      <c r="B14" s="137"/>
      <c r="C14" s="137"/>
      <c r="D14" s="137"/>
    </row>
    <row r="15" spans="1:4" ht="16.5" customHeight="1" x14ac:dyDescent="0.2">
      <c r="A15" s="12" t="s">
        <v>7</v>
      </c>
      <c r="B15" s="16" t="s">
        <v>8</v>
      </c>
      <c r="C15" s="17"/>
      <c r="D15" s="14">
        <f>D16</f>
        <v>23345700</v>
      </c>
    </row>
    <row r="16" spans="1:4" ht="12" customHeight="1" x14ac:dyDescent="0.2">
      <c r="A16" s="13">
        <v>9900000000</v>
      </c>
      <c r="B16" s="18" t="s">
        <v>9</v>
      </c>
      <c r="C16" s="19"/>
      <c r="D16" s="53">
        <v>23345700</v>
      </c>
    </row>
    <row r="17" spans="1:4" s="35" customFormat="1" hidden="1" x14ac:dyDescent="0.2">
      <c r="A17" s="47">
        <v>41033300</v>
      </c>
      <c r="B17" s="125" t="s">
        <v>53</v>
      </c>
      <c r="C17" s="126"/>
      <c r="D17" s="79">
        <f>D18</f>
        <v>0</v>
      </c>
    </row>
    <row r="18" spans="1:4" s="35" customFormat="1" hidden="1" x14ac:dyDescent="0.2">
      <c r="A18" s="80">
        <v>9900000000</v>
      </c>
      <c r="B18" s="81" t="s">
        <v>9</v>
      </c>
      <c r="C18" s="52"/>
      <c r="D18" s="53"/>
    </row>
    <row r="19" spans="1:4" ht="16.5" customHeight="1" x14ac:dyDescent="0.2">
      <c r="A19" s="12" t="s">
        <v>10</v>
      </c>
      <c r="B19" s="16" t="s">
        <v>11</v>
      </c>
      <c r="C19" s="17"/>
      <c r="D19" s="14">
        <f>D20</f>
        <v>33710900</v>
      </c>
    </row>
    <row r="20" spans="1:4" ht="15.75" customHeight="1" x14ac:dyDescent="0.2">
      <c r="A20" s="13">
        <v>9900000000</v>
      </c>
      <c r="B20" s="18" t="s">
        <v>9</v>
      </c>
      <c r="C20" s="19"/>
      <c r="D20" s="15">
        <f>22490900+11220000</f>
        <v>33710900</v>
      </c>
    </row>
    <row r="21" spans="1:4" ht="26.25" customHeight="1" x14ac:dyDescent="0.2">
      <c r="A21" s="12">
        <v>41035400</v>
      </c>
      <c r="B21" s="139" t="s">
        <v>66</v>
      </c>
      <c r="C21" s="140"/>
      <c r="D21" s="101">
        <f>D22</f>
        <v>68900</v>
      </c>
    </row>
    <row r="22" spans="1:4" ht="15.75" customHeight="1" x14ac:dyDescent="0.2">
      <c r="A22" s="13">
        <v>9900000000</v>
      </c>
      <c r="B22" s="99" t="s">
        <v>9</v>
      </c>
      <c r="C22" s="100"/>
      <c r="D22" s="15">
        <v>68900</v>
      </c>
    </row>
    <row r="23" spans="1:4" s="35" customFormat="1" ht="24.75" customHeight="1" x14ac:dyDescent="0.2">
      <c r="A23" s="54">
        <v>41036000</v>
      </c>
      <c r="B23" s="125" t="s">
        <v>68</v>
      </c>
      <c r="C23" s="126"/>
      <c r="D23" s="50">
        <f>D24</f>
        <v>591700</v>
      </c>
    </row>
    <row r="24" spans="1:4" s="35" customFormat="1" x14ac:dyDescent="0.2">
      <c r="A24" s="45">
        <v>9900000000</v>
      </c>
      <c r="B24" s="51" t="s">
        <v>67</v>
      </c>
      <c r="C24" s="52"/>
      <c r="D24" s="53">
        <v>591700</v>
      </c>
    </row>
    <row r="25" spans="1:4" s="35" customFormat="1" ht="25.5" x14ac:dyDescent="0.2">
      <c r="A25" s="54">
        <v>41036300</v>
      </c>
      <c r="B25" s="48" t="s">
        <v>69</v>
      </c>
      <c r="C25" s="49"/>
      <c r="D25" s="82">
        <f>D26</f>
        <v>1863500</v>
      </c>
    </row>
    <row r="26" spans="1:4" s="35" customFormat="1" ht="15" customHeight="1" x14ac:dyDescent="0.2">
      <c r="A26" s="45">
        <v>9900000000</v>
      </c>
      <c r="B26" s="51" t="s">
        <v>9</v>
      </c>
      <c r="C26" s="49"/>
      <c r="D26" s="53">
        <v>1863500</v>
      </c>
    </row>
    <row r="27" spans="1:4" s="35" customFormat="1" ht="25.5" x14ac:dyDescent="0.2">
      <c r="A27" s="47">
        <v>41040200</v>
      </c>
      <c r="B27" s="48" t="s">
        <v>29</v>
      </c>
      <c r="C27" s="49"/>
      <c r="D27" s="50">
        <f>D28</f>
        <v>752600</v>
      </c>
    </row>
    <row r="28" spans="1:4" s="35" customFormat="1" ht="15" customHeight="1" x14ac:dyDescent="0.2">
      <c r="A28" s="45">
        <v>1410000000</v>
      </c>
      <c r="B28" s="51" t="s">
        <v>14</v>
      </c>
      <c r="C28" s="52"/>
      <c r="D28" s="53">
        <v>752600</v>
      </c>
    </row>
    <row r="29" spans="1:4" s="92" customFormat="1" ht="25.5" hidden="1" x14ac:dyDescent="0.2">
      <c r="A29" s="88">
        <v>41051400</v>
      </c>
      <c r="B29" s="89" t="s">
        <v>54</v>
      </c>
      <c r="C29" s="90"/>
      <c r="D29" s="91">
        <f>D30</f>
        <v>0</v>
      </c>
    </row>
    <row r="30" spans="1:4" s="87" customFormat="1" hidden="1" x14ac:dyDescent="0.2">
      <c r="A30" s="93">
        <v>1410000000</v>
      </c>
      <c r="B30" s="94" t="s">
        <v>14</v>
      </c>
      <c r="C30" s="85"/>
      <c r="D30" s="86"/>
    </row>
    <row r="31" spans="1:4" s="35" customFormat="1" ht="16.5" customHeight="1" x14ac:dyDescent="0.2">
      <c r="A31" s="47" t="s">
        <v>12</v>
      </c>
      <c r="B31" s="55" t="s">
        <v>13</v>
      </c>
      <c r="C31" s="56"/>
      <c r="D31" s="50">
        <f>D32</f>
        <v>216985</v>
      </c>
    </row>
    <row r="32" spans="1:4" s="35" customFormat="1" ht="18" customHeight="1" x14ac:dyDescent="0.2">
      <c r="A32" s="45">
        <v>1410000000</v>
      </c>
      <c r="B32" s="51" t="s">
        <v>14</v>
      </c>
      <c r="C32" s="49"/>
      <c r="D32" s="46">
        <f>D33+D34+D35+D36+D37+D38+D39</f>
        <v>216985</v>
      </c>
    </row>
    <row r="33" spans="1:4" s="35" customFormat="1" ht="30" customHeight="1" x14ac:dyDescent="0.2">
      <c r="A33" s="45">
        <v>1410000000</v>
      </c>
      <c r="B33" s="120" t="s">
        <v>63</v>
      </c>
      <c r="C33" s="121"/>
      <c r="D33" s="46">
        <v>4722</v>
      </c>
    </row>
    <row r="34" spans="1:4" s="35" customFormat="1" ht="27.75" customHeight="1" x14ac:dyDescent="0.2">
      <c r="A34" s="45">
        <v>1410000000</v>
      </c>
      <c r="B34" s="120" t="s">
        <v>64</v>
      </c>
      <c r="C34" s="121"/>
      <c r="D34" s="46">
        <v>53800</v>
      </c>
    </row>
    <row r="35" spans="1:4" s="35" customFormat="1" ht="45.75" customHeight="1" x14ac:dyDescent="0.2">
      <c r="A35" s="45">
        <v>1410000000</v>
      </c>
      <c r="B35" s="120" t="s">
        <v>40</v>
      </c>
      <c r="C35" s="121"/>
      <c r="D35" s="46">
        <v>4900</v>
      </c>
    </row>
    <row r="36" spans="1:4" s="35" customFormat="1" ht="32.25" customHeight="1" x14ac:dyDescent="0.2">
      <c r="A36" s="45">
        <v>1410000000</v>
      </c>
      <c r="B36" s="120" t="s">
        <v>60</v>
      </c>
      <c r="C36" s="121"/>
      <c r="D36" s="46">
        <v>14036</v>
      </c>
    </row>
    <row r="37" spans="1:4" s="35" customFormat="1" ht="40.5" customHeight="1" x14ac:dyDescent="0.2">
      <c r="A37" s="45">
        <v>1410000000</v>
      </c>
      <c r="B37" s="120" t="s">
        <v>59</v>
      </c>
      <c r="C37" s="121"/>
      <c r="D37" s="46">
        <v>10527</v>
      </c>
    </row>
    <row r="38" spans="1:4" s="35" customFormat="1" ht="99.75" customHeight="1" x14ac:dyDescent="0.2">
      <c r="A38" s="45">
        <v>1410000000</v>
      </c>
      <c r="B38" s="120" t="s">
        <v>61</v>
      </c>
      <c r="C38" s="121"/>
      <c r="D38" s="46">
        <v>45000</v>
      </c>
    </row>
    <row r="39" spans="1:4" s="35" customFormat="1" ht="130.5" customHeight="1" x14ac:dyDescent="0.2">
      <c r="A39" s="45">
        <v>1410000000</v>
      </c>
      <c r="B39" s="120" t="s">
        <v>62</v>
      </c>
      <c r="C39" s="121"/>
      <c r="D39" s="46">
        <v>84000</v>
      </c>
    </row>
    <row r="40" spans="1:4" s="29" customFormat="1" ht="25.5" customHeight="1" x14ac:dyDescent="0.2">
      <c r="A40" s="32">
        <v>41057700</v>
      </c>
      <c r="B40" s="119" t="s">
        <v>34</v>
      </c>
      <c r="C40" s="119"/>
      <c r="D40" s="34">
        <f>D41</f>
        <v>79056</v>
      </c>
    </row>
    <row r="41" spans="1:4" s="29" customFormat="1" ht="25.5" customHeight="1" x14ac:dyDescent="0.2">
      <c r="A41" s="54"/>
      <c r="B41" s="120" t="s">
        <v>14</v>
      </c>
      <c r="C41" s="121"/>
      <c r="D41" s="114">
        <v>79056</v>
      </c>
    </row>
    <row r="42" spans="1:4" s="29" customFormat="1" ht="39.75" customHeight="1" x14ac:dyDescent="0.2">
      <c r="A42" s="54">
        <v>41059300</v>
      </c>
      <c r="B42" s="125" t="s">
        <v>94</v>
      </c>
      <c r="C42" s="126"/>
      <c r="D42" s="34">
        <v>122859</v>
      </c>
    </row>
    <row r="43" spans="1:4" s="29" customFormat="1" ht="16.5" customHeight="1" x14ac:dyDescent="0.2">
      <c r="A43" s="45">
        <v>1410000000</v>
      </c>
      <c r="B43" s="51" t="s">
        <v>14</v>
      </c>
      <c r="C43" s="113"/>
      <c r="D43" s="115">
        <v>122859</v>
      </c>
    </row>
    <row r="44" spans="1:4" ht="14.25" customHeight="1" x14ac:dyDescent="0.2">
      <c r="A44" s="122" t="s">
        <v>15</v>
      </c>
      <c r="B44" s="123"/>
      <c r="C44" s="123"/>
      <c r="D44" s="124"/>
    </row>
    <row r="45" spans="1:4" hidden="1" x14ac:dyDescent="0.2">
      <c r="A45" s="96"/>
      <c r="B45" s="97"/>
      <c r="C45" s="97"/>
      <c r="D45" s="98"/>
    </row>
    <row r="46" spans="1:4" s="35" customFormat="1" ht="27.75" customHeight="1" x14ac:dyDescent="0.2">
      <c r="A46" s="47">
        <v>41037400</v>
      </c>
      <c r="B46" s="55" t="s">
        <v>82</v>
      </c>
      <c r="C46" s="56"/>
      <c r="D46" s="82">
        <f>D47</f>
        <v>210000</v>
      </c>
    </row>
    <row r="47" spans="1:4" s="35" customFormat="1" ht="15.75" customHeight="1" x14ac:dyDescent="0.2">
      <c r="A47" s="45">
        <v>9900000000</v>
      </c>
      <c r="B47" s="51" t="s">
        <v>9</v>
      </c>
      <c r="C47" s="49"/>
      <c r="D47" s="53">
        <v>210000</v>
      </c>
    </row>
    <row r="48" spans="1:4" s="87" customFormat="1" hidden="1" x14ac:dyDescent="0.2">
      <c r="A48" s="83"/>
      <c r="B48" s="84"/>
      <c r="C48" s="85"/>
      <c r="D48" s="86"/>
    </row>
    <row r="49" spans="1:4" s="87" customFormat="1" hidden="1" x14ac:dyDescent="0.2">
      <c r="A49" s="83"/>
      <c r="B49" s="84"/>
      <c r="C49" s="85"/>
      <c r="D49" s="86"/>
    </row>
    <row r="50" spans="1:4" hidden="1" x14ac:dyDescent="0.2">
      <c r="A50" s="12" t="s">
        <v>12</v>
      </c>
      <c r="B50" s="16" t="s">
        <v>13</v>
      </c>
      <c r="C50" s="17"/>
      <c r="D50" s="14">
        <f>D51</f>
        <v>0</v>
      </c>
    </row>
    <row r="51" spans="1:4" hidden="1" x14ac:dyDescent="0.2">
      <c r="A51" s="13">
        <v>1410000000</v>
      </c>
      <c r="B51" s="18" t="s">
        <v>14</v>
      </c>
      <c r="C51" s="19"/>
      <c r="D51" s="15">
        <v>0</v>
      </c>
    </row>
    <row r="52" spans="1:4" ht="15.75" customHeight="1" x14ac:dyDescent="0.2">
      <c r="A52" s="23" t="s">
        <v>16</v>
      </c>
      <c r="B52" s="24" t="s">
        <v>17</v>
      </c>
      <c r="C52" s="22"/>
      <c r="D52" s="21">
        <f>D53+D54</f>
        <v>60962200</v>
      </c>
    </row>
    <row r="53" spans="1:4" ht="15" customHeight="1" x14ac:dyDescent="0.2">
      <c r="A53" s="23" t="s">
        <v>16</v>
      </c>
      <c r="B53" s="24" t="s">
        <v>18</v>
      </c>
      <c r="C53" s="22"/>
      <c r="D53" s="21">
        <f>D15+D17+D19+D21+D23+D25+D27+D29+D31+D40+D42</f>
        <v>60752200</v>
      </c>
    </row>
    <row r="54" spans="1:4" ht="12.75" customHeight="1" x14ac:dyDescent="0.2">
      <c r="A54" s="23" t="s">
        <v>16</v>
      </c>
      <c r="B54" s="24" t="s">
        <v>19</v>
      </c>
      <c r="C54" s="22"/>
      <c r="D54" s="21">
        <f>D50+D46</f>
        <v>210000</v>
      </c>
    </row>
    <row r="55" spans="1:4" ht="6.75" customHeight="1" x14ac:dyDescent="0.2">
      <c r="D55" s="43"/>
    </row>
    <row r="56" spans="1:4" ht="17.25" customHeight="1" x14ac:dyDescent="0.25">
      <c r="A56" s="2" t="s">
        <v>20</v>
      </c>
      <c r="D56" s="1" t="s">
        <v>2</v>
      </c>
    </row>
    <row r="57" spans="1:4" ht="91.5" customHeight="1" x14ac:dyDescent="0.2">
      <c r="A57" s="5" t="s">
        <v>21</v>
      </c>
      <c r="B57" s="5" t="s">
        <v>22</v>
      </c>
      <c r="C57" s="5" t="s">
        <v>23</v>
      </c>
      <c r="D57" s="5" t="s">
        <v>5</v>
      </c>
    </row>
    <row r="58" spans="1:4" x14ac:dyDescent="0.2">
      <c r="A58" s="4">
        <v>1</v>
      </c>
      <c r="B58" s="4">
        <v>2</v>
      </c>
      <c r="C58" s="4">
        <v>3</v>
      </c>
      <c r="D58" s="4">
        <v>4</v>
      </c>
    </row>
    <row r="59" spans="1:4" ht="17.25" customHeight="1" x14ac:dyDescent="0.2">
      <c r="A59" s="122" t="s">
        <v>24</v>
      </c>
      <c r="B59" s="123"/>
      <c r="C59" s="123"/>
      <c r="D59" s="124"/>
    </row>
    <row r="60" spans="1:4" hidden="1" x14ac:dyDescent="0.2">
      <c r="A60" s="57" t="s">
        <v>43</v>
      </c>
      <c r="B60" s="58">
        <v>9770</v>
      </c>
      <c r="C60" s="59" t="s">
        <v>13</v>
      </c>
      <c r="D60" s="68">
        <f>D61+D62</f>
        <v>0</v>
      </c>
    </row>
    <row r="61" spans="1:4" ht="25.5" hidden="1" x14ac:dyDescent="0.2">
      <c r="A61" s="60" t="s">
        <v>44</v>
      </c>
      <c r="B61" s="61">
        <v>9770</v>
      </c>
      <c r="C61" s="65" t="s">
        <v>48</v>
      </c>
      <c r="D61" s="69"/>
    </row>
    <row r="62" spans="1:4" ht="38.25" hidden="1" x14ac:dyDescent="0.2">
      <c r="A62" s="60" t="s">
        <v>44</v>
      </c>
      <c r="B62" s="61">
        <v>9770</v>
      </c>
      <c r="C62" s="66" t="s">
        <v>49</v>
      </c>
      <c r="D62" s="69"/>
    </row>
    <row r="63" spans="1:4" ht="27.75" customHeight="1" x14ac:dyDescent="0.2">
      <c r="A63" s="57" t="s">
        <v>45</v>
      </c>
      <c r="B63" s="58">
        <v>9800</v>
      </c>
      <c r="C63" s="59" t="s">
        <v>46</v>
      </c>
      <c r="D63" s="68">
        <f>D64+D65+D66+D67+D68+D69+D76+D77+D70+D71+D72+D73+D74+D75+D78+D79+D80+D81+D82+D83</f>
        <v>6050450</v>
      </c>
    </row>
    <row r="64" spans="1:4" ht="54.75" customHeight="1" x14ac:dyDescent="0.2">
      <c r="A64" s="62" t="s">
        <v>47</v>
      </c>
      <c r="B64" s="63">
        <v>9800</v>
      </c>
      <c r="C64" s="104" t="s">
        <v>81</v>
      </c>
      <c r="D64" s="69">
        <v>150450</v>
      </c>
    </row>
    <row r="65" spans="1:4" ht="38.25" x14ac:dyDescent="0.2">
      <c r="A65" s="62" t="s">
        <v>47</v>
      </c>
      <c r="B65" s="63">
        <v>9800</v>
      </c>
      <c r="C65" s="67" t="s">
        <v>70</v>
      </c>
      <c r="D65" s="69">
        <v>1000000</v>
      </c>
    </row>
    <row r="66" spans="1:4" ht="51" x14ac:dyDescent="0.2">
      <c r="A66" s="62" t="s">
        <v>47</v>
      </c>
      <c r="B66" s="63">
        <v>9800</v>
      </c>
      <c r="C66" s="67" t="s">
        <v>71</v>
      </c>
      <c r="D66" s="69">
        <v>500000</v>
      </c>
    </row>
    <row r="67" spans="1:4" ht="51" x14ac:dyDescent="0.2">
      <c r="A67" s="62" t="s">
        <v>47</v>
      </c>
      <c r="B67" s="63">
        <v>9800</v>
      </c>
      <c r="C67" s="67" t="s">
        <v>78</v>
      </c>
      <c r="D67" s="69">
        <v>500000</v>
      </c>
    </row>
    <row r="68" spans="1:4" ht="51" x14ac:dyDescent="0.2">
      <c r="A68" s="62" t="s">
        <v>47</v>
      </c>
      <c r="B68" s="63">
        <v>9800</v>
      </c>
      <c r="C68" s="67" t="s">
        <v>72</v>
      </c>
      <c r="D68" s="69">
        <v>200000</v>
      </c>
    </row>
    <row r="69" spans="1:4" ht="51" x14ac:dyDescent="0.2">
      <c r="A69" s="62" t="s">
        <v>47</v>
      </c>
      <c r="B69" s="63">
        <v>9800</v>
      </c>
      <c r="C69" s="67" t="s">
        <v>73</v>
      </c>
      <c r="D69" s="78">
        <v>200000</v>
      </c>
    </row>
    <row r="70" spans="1:4" ht="38.25" x14ac:dyDescent="0.2">
      <c r="A70" s="62" t="s">
        <v>47</v>
      </c>
      <c r="B70" s="63">
        <v>9800</v>
      </c>
      <c r="C70" s="67" t="s">
        <v>74</v>
      </c>
      <c r="D70" s="78">
        <v>200000</v>
      </c>
    </row>
    <row r="71" spans="1:4" ht="51" x14ac:dyDescent="0.2">
      <c r="A71" s="62" t="s">
        <v>47</v>
      </c>
      <c r="B71" s="63">
        <v>9800</v>
      </c>
      <c r="C71" s="67" t="s">
        <v>75</v>
      </c>
      <c r="D71" s="78">
        <v>400000</v>
      </c>
    </row>
    <row r="72" spans="1:4" ht="51" x14ac:dyDescent="0.2">
      <c r="A72" s="62" t="s">
        <v>47</v>
      </c>
      <c r="B72" s="63">
        <v>9800</v>
      </c>
      <c r="C72" s="67" t="s">
        <v>76</v>
      </c>
      <c r="D72" s="78">
        <v>200000</v>
      </c>
    </row>
    <row r="73" spans="1:4" ht="51" x14ac:dyDescent="0.2">
      <c r="A73" s="102" t="s">
        <v>47</v>
      </c>
      <c r="B73" s="103">
        <v>9800</v>
      </c>
      <c r="C73" s="67" t="s">
        <v>77</v>
      </c>
      <c r="D73" s="78">
        <v>500000</v>
      </c>
    </row>
    <row r="74" spans="1:4" ht="38.25" x14ac:dyDescent="0.2">
      <c r="A74" s="62" t="s">
        <v>47</v>
      </c>
      <c r="B74" s="63">
        <v>9800</v>
      </c>
      <c r="C74" s="67" t="s">
        <v>79</v>
      </c>
      <c r="D74" s="78">
        <v>750000</v>
      </c>
    </row>
    <row r="75" spans="1:4" ht="51" customHeight="1" x14ac:dyDescent="0.2">
      <c r="A75" s="62" t="s">
        <v>47</v>
      </c>
      <c r="B75" s="63">
        <v>9800</v>
      </c>
      <c r="C75" s="67" t="s">
        <v>80</v>
      </c>
      <c r="D75" s="78">
        <v>300000</v>
      </c>
    </row>
    <row r="76" spans="1:4" s="35" customFormat="1" hidden="1" x14ac:dyDescent="0.2">
      <c r="A76" s="102"/>
      <c r="B76" s="103"/>
      <c r="C76" s="64"/>
      <c r="D76" s="78"/>
    </row>
    <row r="77" spans="1:4" ht="43.5" customHeight="1" x14ac:dyDescent="0.2">
      <c r="A77" s="62" t="s">
        <v>47</v>
      </c>
      <c r="B77" s="63">
        <v>9800</v>
      </c>
      <c r="C77" s="64" t="s">
        <v>86</v>
      </c>
      <c r="D77" s="78">
        <v>950000</v>
      </c>
    </row>
    <row r="78" spans="1:4" ht="42.75" customHeight="1" x14ac:dyDescent="0.2">
      <c r="A78" s="62" t="s">
        <v>47</v>
      </c>
      <c r="B78" s="63">
        <v>9800</v>
      </c>
      <c r="C78" s="109" t="s">
        <v>89</v>
      </c>
      <c r="D78" s="110">
        <v>200000</v>
      </c>
    </row>
    <row r="79" spans="1:4" s="29" customFormat="1" ht="74.25" hidden="1" customHeight="1" x14ac:dyDescent="0.2">
      <c r="A79" s="62" t="s">
        <v>47</v>
      </c>
      <c r="B79" s="63">
        <v>9800</v>
      </c>
      <c r="C79" s="109" t="s">
        <v>89</v>
      </c>
      <c r="D79" s="111"/>
    </row>
    <row r="80" spans="1:4" s="29" customFormat="1" ht="63.75" hidden="1" customHeight="1" x14ac:dyDescent="0.2">
      <c r="A80" s="62" t="s">
        <v>47</v>
      </c>
      <c r="B80" s="63">
        <v>9800</v>
      </c>
      <c r="C80" s="109" t="s">
        <v>89</v>
      </c>
      <c r="D80" s="111"/>
    </row>
    <row r="81" spans="1:5" s="29" customFormat="1" ht="63.75" hidden="1" customHeight="1" x14ac:dyDescent="0.2">
      <c r="A81" s="62" t="s">
        <v>47</v>
      </c>
      <c r="B81" s="63">
        <v>9800</v>
      </c>
      <c r="C81" s="109" t="s">
        <v>96</v>
      </c>
      <c r="D81" s="111"/>
    </row>
    <row r="82" spans="1:5" s="29" customFormat="1" ht="63.75" hidden="1" customHeight="1" x14ac:dyDescent="0.2">
      <c r="A82" s="62" t="s">
        <v>47</v>
      </c>
      <c r="B82" s="63">
        <v>9800</v>
      </c>
      <c r="C82" s="109" t="s">
        <v>97</v>
      </c>
      <c r="D82" s="111"/>
    </row>
    <row r="83" spans="1:5" s="29" customFormat="1" ht="45.75" hidden="1" customHeight="1" x14ac:dyDescent="0.2">
      <c r="A83" s="62" t="s">
        <v>47</v>
      </c>
      <c r="B83" s="63">
        <v>9800</v>
      </c>
      <c r="C83" s="109" t="s">
        <v>98</v>
      </c>
      <c r="D83" s="111"/>
    </row>
    <row r="84" spans="1:5" ht="16.5" customHeight="1" x14ac:dyDescent="0.2">
      <c r="A84" s="57" t="s">
        <v>51</v>
      </c>
      <c r="B84" s="58">
        <v>9770</v>
      </c>
      <c r="C84" s="70" t="s">
        <v>13</v>
      </c>
      <c r="D84" s="71">
        <f>D85</f>
        <v>143227</v>
      </c>
    </row>
    <row r="85" spans="1:5" ht="18.75" customHeight="1" x14ac:dyDescent="0.2">
      <c r="A85" s="36">
        <v>1455000000</v>
      </c>
      <c r="B85" s="39">
        <v>9770</v>
      </c>
      <c r="C85" s="75" t="s">
        <v>28</v>
      </c>
      <c r="D85" s="76">
        <f>D86</f>
        <v>143227</v>
      </c>
      <c r="E85" t="s">
        <v>65</v>
      </c>
    </row>
    <row r="86" spans="1:5" s="72" customFormat="1" ht="30" customHeight="1" x14ac:dyDescent="0.2">
      <c r="A86" s="36">
        <v>1455000000</v>
      </c>
      <c r="B86" s="39">
        <v>9770</v>
      </c>
      <c r="C86" s="73" t="s">
        <v>50</v>
      </c>
      <c r="D86" s="11">
        <v>143227</v>
      </c>
      <c r="E86" s="72">
        <v>21</v>
      </c>
    </row>
    <row r="87" spans="1:5" s="35" customFormat="1" ht="18.75" customHeight="1" x14ac:dyDescent="0.2">
      <c r="A87" s="32" t="s">
        <v>25</v>
      </c>
      <c r="B87" s="32" t="s">
        <v>26</v>
      </c>
      <c r="C87" s="33" t="s">
        <v>13</v>
      </c>
      <c r="D87" s="107">
        <f>D88+D99</f>
        <v>2735883</v>
      </c>
    </row>
    <row r="88" spans="1:5" s="35" customFormat="1" ht="21" customHeight="1" x14ac:dyDescent="0.2">
      <c r="A88" s="36">
        <v>1455000000</v>
      </c>
      <c r="B88" s="36" t="s">
        <v>26</v>
      </c>
      <c r="C88" s="37" t="s">
        <v>28</v>
      </c>
      <c r="D88" s="77">
        <f>SUM(D89:D98)</f>
        <v>2566533</v>
      </c>
    </row>
    <row r="89" spans="1:5" s="35" customFormat="1" ht="41.25" customHeight="1" x14ac:dyDescent="0.2">
      <c r="A89" s="36">
        <v>1455000000</v>
      </c>
      <c r="B89" s="39">
        <v>9770</v>
      </c>
      <c r="C89" s="40" t="s">
        <v>41</v>
      </c>
      <c r="D89" s="95">
        <v>230000</v>
      </c>
      <c r="E89" s="35">
        <v>13</v>
      </c>
    </row>
    <row r="90" spans="1:5" s="35" customFormat="1" ht="39.75" customHeight="1" x14ac:dyDescent="0.2">
      <c r="A90" s="36">
        <v>1455000000</v>
      </c>
      <c r="B90" s="39">
        <v>9770</v>
      </c>
      <c r="C90" s="40" t="s">
        <v>30</v>
      </c>
      <c r="D90" s="38">
        <v>150000</v>
      </c>
      <c r="E90" s="35">
        <v>18</v>
      </c>
    </row>
    <row r="91" spans="1:5" s="35" customFormat="1" ht="39.75" customHeight="1" x14ac:dyDescent="0.2">
      <c r="A91" s="36">
        <v>1455000000</v>
      </c>
      <c r="B91" s="39">
        <v>9770</v>
      </c>
      <c r="C91" s="40" t="s">
        <v>42</v>
      </c>
      <c r="D91" s="38">
        <v>112000</v>
      </c>
      <c r="E91" s="35">
        <v>14</v>
      </c>
    </row>
    <row r="92" spans="1:5" s="35" customFormat="1" ht="30.75" customHeight="1" x14ac:dyDescent="0.2">
      <c r="A92" s="36">
        <v>1455000000</v>
      </c>
      <c r="B92" s="41">
        <v>9770</v>
      </c>
      <c r="C92" s="40" t="s">
        <v>35</v>
      </c>
      <c r="D92" s="38">
        <v>543332</v>
      </c>
      <c r="E92" s="35">
        <v>19</v>
      </c>
    </row>
    <row r="93" spans="1:5" s="35" customFormat="1" ht="48.75" customHeight="1" x14ac:dyDescent="0.2">
      <c r="A93" s="36">
        <v>1455000000</v>
      </c>
      <c r="B93" s="39">
        <v>9770</v>
      </c>
      <c r="C93" s="40" t="s">
        <v>32</v>
      </c>
      <c r="D93" s="38">
        <v>139170</v>
      </c>
      <c r="E93" s="35">
        <v>16</v>
      </c>
    </row>
    <row r="94" spans="1:5" s="35" customFormat="1" ht="40.5" customHeight="1" x14ac:dyDescent="0.2">
      <c r="A94" s="36">
        <v>1455000000</v>
      </c>
      <c r="B94" s="39">
        <v>9770</v>
      </c>
      <c r="C94" s="42" t="s">
        <v>58</v>
      </c>
      <c r="D94" s="38">
        <v>394950</v>
      </c>
      <c r="E94" s="35">
        <v>20</v>
      </c>
    </row>
    <row r="95" spans="1:5" s="35" customFormat="1" ht="40.5" customHeight="1" x14ac:dyDescent="0.2">
      <c r="A95" s="36">
        <v>1455000000</v>
      </c>
      <c r="B95" s="39">
        <v>9770</v>
      </c>
      <c r="C95" s="42" t="s">
        <v>39</v>
      </c>
      <c r="D95" s="38">
        <v>247700</v>
      </c>
      <c r="E95" s="35">
        <v>17</v>
      </c>
    </row>
    <row r="96" spans="1:5" s="35" customFormat="1" ht="40.5" customHeight="1" x14ac:dyDescent="0.2">
      <c r="A96" s="36">
        <v>1455000000</v>
      </c>
      <c r="B96" s="39">
        <v>9770</v>
      </c>
      <c r="C96" s="40" t="s">
        <v>52</v>
      </c>
      <c r="D96" s="38">
        <v>187000</v>
      </c>
      <c r="E96" s="35">
        <v>12</v>
      </c>
    </row>
    <row r="97" spans="1:5" s="35" customFormat="1" ht="26.25" customHeight="1" x14ac:dyDescent="0.2">
      <c r="A97" s="36">
        <v>1455000000</v>
      </c>
      <c r="B97" s="39">
        <v>9770</v>
      </c>
      <c r="C97" s="40" t="s">
        <v>57</v>
      </c>
      <c r="D97" s="38">
        <v>500000</v>
      </c>
      <c r="E97" s="35">
        <v>11</v>
      </c>
    </row>
    <row r="98" spans="1:5" s="35" customFormat="1" ht="18.75" customHeight="1" x14ac:dyDescent="0.2">
      <c r="A98" s="36">
        <v>1455000000</v>
      </c>
      <c r="B98" s="39">
        <v>9770</v>
      </c>
      <c r="C98" s="40" t="s">
        <v>33</v>
      </c>
      <c r="D98" s="38">
        <v>62381</v>
      </c>
      <c r="E98" s="35">
        <v>15</v>
      </c>
    </row>
    <row r="99" spans="1:5" ht="21" customHeight="1" x14ac:dyDescent="0.2">
      <c r="A99" s="36">
        <v>1454200000</v>
      </c>
      <c r="B99" s="36" t="s">
        <v>26</v>
      </c>
      <c r="C99" s="37" t="s">
        <v>92</v>
      </c>
      <c r="D99" s="106">
        <f>D100</f>
        <v>169350</v>
      </c>
    </row>
    <row r="100" spans="1:5" ht="18.75" customHeight="1" x14ac:dyDescent="0.2">
      <c r="A100" s="36">
        <v>1454200000</v>
      </c>
      <c r="B100" s="36">
        <v>9770</v>
      </c>
      <c r="C100" s="73" t="s">
        <v>91</v>
      </c>
      <c r="D100" s="74">
        <v>169350</v>
      </c>
    </row>
    <row r="101" spans="1:5" ht="21" customHeight="1" x14ac:dyDescent="0.2">
      <c r="A101" s="122" t="s">
        <v>27</v>
      </c>
      <c r="B101" s="123"/>
      <c r="C101" s="123"/>
      <c r="D101" s="124"/>
    </row>
    <row r="102" spans="1:5" hidden="1" x14ac:dyDescent="0.2">
      <c r="A102" s="9"/>
      <c r="B102" s="9"/>
      <c r="C102" s="26"/>
      <c r="D102" s="10"/>
    </row>
    <row r="103" spans="1:5" ht="26.25" customHeight="1" x14ac:dyDescent="0.2">
      <c r="A103" s="57" t="s">
        <v>45</v>
      </c>
      <c r="B103" s="58">
        <v>9800</v>
      </c>
      <c r="C103" s="59" t="s">
        <v>46</v>
      </c>
      <c r="D103" s="76">
        <f>D106+D105+D104+D107+D108+D109</f>
        <v>900000</v>
      </c>
    </row>
    <row r="104" spans="1:5" ht="39.75" customHeight="1" x14ac:dyDescent="0.2">
      <c r="A104" s="62" t="s">
        <v>47</v>
      </c>
      <c r="B104" s="63">
        <v>9800</v>
      </c>
      <c r="C104" s="64" t="s">
        <v>87</v>
      </c>
      <c r="D104" s="78">
        <v>200000</v>
      </c>
      <c r="E104" s="108"/>
    </row>
    <row r="105" spans="1:5" ht="39.75" customHeight="1" x14ac:dyDescent="0.2">
      <c r="A105" s="62" t="s">
        <v>47</v>
      </c>
      <c r="B105" s="63">
        <v>9800</v>
      </c>
      <c r="C105" s="64" t="s">
        <v>88</v>
      </c>
      <c r="D105" s="78">
        <v>500000</v>
      </c>
    </row>
    <row r="106" spans="1:5" ht="51" customHeight="1" x14ac:dyDescent="0.2">
      <c r="A106" s="62" t="s">
        <v>47</v>
      </c>
      <c r="B106" s="63">
        <v>9800</v>
      </c>
      <c r="C106" s="109" t="s">
        <v>90</v>
      </c>
      <c r="D106" s="78">
        <v>200000</v>
      </c>
    </row>
    <row r="107" spans="1:5" s="29" customFormat="1" ht="51" hidden="1" customHeight="1" x14ac:dyDescent="0.2">
      <c r="A107" s="62" t="s">
        <v>47</v>
      </c>
      <c r="B107" s="63">
        <v>9800</v>
      </c>
      <c r="C107" s="112" t="s">
        <v>93</v>
      </c>
      <c r="D107" s="111"/>
    </row>
    <row r="108" spans="1:5" ht="1.5" customHeight="1" x14ac:dyDescent="0.2">
      <c r="A108" s="62" t="s">
        <v>47</v>
      </c>
      <c r="B108" s="63">
        <v>9800</v>
      </c>
      <c r="C108" s="109" t="s">
        <v>100</v>
      </c>
      <c r="D108" s="116"/>
    </row>
    <row r="109" spans="1:5" ht="40.5" hidden="1" customHeight="1" x14ac:dyDescent="0.2">
      <c r="A109" s="62" t="s">
        <v>47</v>
      </c>
      <c r="B109" s="63">
        <v>9800</v>
      </c>
      <c r="C109" s="109" t="s">
        <v>95</v>
      </c>
      <c r="D109" s="116"/>
    </row>
    <row r="110" spans="1:5" ht="18.75" customHeight="1" x14ac:dyDescent="0.2">
      <c r="A110" s="25" t="s">
        <v>16</v>
      </c>
      <c r="B110" s="25" t="s">
        <v>16</v>
      </c>
      <c r="C110" s="24" t="s">
        <v>17</v>
      </c>
      <c r="D110" s="20">
        <f>D111+D112</f>
        <v>9829560</v>
      </c>
    </row>
    <row r="111" spans="1:5" ht="18.75" customHeight="1" x14ac:dyDescent="0.2">
      <c r="A111" s="25" t="s">
        <v>16</v>
      </c>
      <c r="B111" s="25" t="s">
        <v>16</v>
      </c>
      <c r="C111" s="24" t="s">
        <v>18</v>
      </c>
      <c r="D111" s="20">
        <f>D60+D63+D84+D87</f>
        <v>8929560</v>
      </c>
    </row>
    <row r="112" spans="1:5" ht="20.25" customHeight="1" x14ac:dyDescent="0.2">
      <c r="A112" s="25" t="s">
        <v>16</v>
      </c>
      <c r="B112" s="25" t="s">
        <v>16</v>
      </c>
      <c r="C112" s="24" t="s">
        <v>19</v>
      </c>
      <c r="D112" s="20">
        <f>D103</f>
        <v>900000</v>
      </c>
    </row>
    <row r="113" spans="2:3" ht="15.75" customHeight="1" x14ac:dyDescent="0.2"/>
    <row r="114" spans="2:3" s="30" customFormat="1" ht="20.25" hidden="1" customHeight="1" x14ac:dyDescent="0.25">
      <c r="B114" s="117"/>
      <c r="C114" s="117"/>
    </row>
    <row r="115" spans="2:3" ht="15.75" hidden="1" x14ac:dyDescent="0.25">
      <c r="B115" s="117"/>
      <c r="C115" s="117"/>
    </row>
    <row r="116" spans="2:3" ht="6" customHeight="1" x14ac:dyDescent="0.25">
      <c r="B116" s="117"/>
      <c r="C116" s="117"/>
    </row>
    <row r="117" spans="2:3" s="105" customFormat="1" ht="42.75" customHeight="1" x14ac:dyDescent="0.2">
      <c r="B117" s="118" t="s">
        <v>56</v>
      </c>
      <c r="C117" s="118"/>
    </row>
  </sheetData>
  <mergeCells count="31">
    <mergeCell ref="B41:C41"/>
    <mergeCell ref="C1:D1"/>
    <mergeCell ref="C3:D3"/>
    <mergeCell ref="C4:D4"/>
    <mergeCell ref="B23:C23"/>
    <mergeCell ref="A10:D10"/>
    <mergeCell ref="A8:D8"/>
    <mergeCell ref="A9:D9"/>
    <mergeCell ref="B12:C12"/>
    <mergeCell ref="B13:C13"/>
    <mergeCell ref="A14:D14"/>
    <mergeCell ref="B17:C17"/>
    <mergeCell ref="C2:D2"/>
    <mergeCell ref="C5:D5"/>
    <mergeCell ref="B21:C21"/>
    <mergeCell ref="B116:C116"/>
    <mergeCell ref="B117:C117"/>
    <mergeCell ref="B40:C40"/>
    <mergeCell ref="B33:C33"/>
    <mergeCell ref="B34:C34"/>
    <mergeCell ref="B35:C35"/>
    <mergeCell ref="B39:C39"/>
    <mergeCell ref="B115:C115"/>
    <mergeCell ref="B36:C36"/>
    <mergeCell ref="B37:C37"/>
    <mergeCell ref="B114:C114"/>
    <mergeCell ref="A44:D44"/>
    <mergeCell ref="A59:D59"/>
    <mergeCell ref="A101:D101"/>
    <mergeCell ref="B38:C38"/>
    <mergeCell ref="B42:C42"/>
  </mergeCells>
  <pageMargins left="0.55118110236220474" right="0.19685039370078741" top="0.39370078740157483" bottom="0.39370078740157483" header="0" footer="0"/>
  <pageSetup paperSize="9" scale="75" fitToHeight="500" orientation="portrait" verticalDpi="0" r:id="rId1"/>
  <rowBreaks count="2" manualBreakCount="2">
    <brk id="55" max="3" man="1"/>
    <brk id="8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Prime</cp:lastModifiedBy>
  <cp:lastPrinted>2025-06-23T11:13:07Z</cp:lastPrinted>
  <dcterms:created xsi:type="dcterms:W3CDTF">2021-11-30T08:30:25Z</dcterms:created>
  <dcterms:modified xsi:type="dcterms:W3CDTF">2025-07-22T07:15:57Z</dcterms:modified>
</cp:coreProperties>
</file>