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Rock\Desktop\Проект на 2026 рік\Рішення Бюджет 2026\"/>
    </mc:Choice>
  </mc:AlternateContent>
  <bookViews>
    <workbookView xWindow="240" yWindow="-75" windowWidth="2040" windowHeight="1080"/>
  </bookViews>
  <sheets>
    <sheet name="Лист1" sheetId="1" r:id="rId1"/>
  </sheets>
  <definedNames>
    <definedName name="_xlnm.Print_Area" localSheetId="0">Лист1!$A$1:$D$125</definedName>
  </definedNames>
  <calcPr calcId="162913"/>
</workbook>
</file>

<file path=xl/calcChain.xml><?xml version="1.0" encoding="utf-8"?>
<calcChain xmlns="http://schemas.openxmlformats.org/spreadsheetml/2006/main">
  <c r="D95" i="1" l="1"/>
  <c r="D94" i="1"/>
  <c r="D34" i="1" l="1"/>
  <c r="D108" i="1" l="1"/>
  <c r="D93" i="1"/>
  <c r="D67" i="1" l="1"/>
  <c r="D19" i="1" l="1"/>
  <c r="D47" i="1" l="1"/>
  <c r="D44" i="1" l="1"/>
  <c r="D42" i="1" l="1"/>
  <c r="D120" i="1" l="1"/>
  <c r="D104" i="1" l="1"/>
  <c r="D92" i="1" s="1"/>
  <c r="D27" i="1" l="1"/>
  <c r="D23" i="1"/>
  <c r="D90" i="1" l="1"/>
  <c r="D31" i="1" l="1"/>
  <c r="D50" i="1" l="1"/>
  <c r="D33" i="1" l="1"/>
  <c r="D89" i="1" l="1"/>
  <c r="D119" i="1" s="1"/>
  <c r="D64" i="1" l="1"/>
  <c r="D54" i="1" l="1"/>
  <c r="D17" i="1"/>
  <c r="D57" i="1" s="1"/>
  <c r="D58" i="1" l="1"/>
  <c r="D118" i="1"/>
  <c r="D25" i="1"/>
  <c r="D29" i="1"/>
  <c r="D21" i="1"/>
  <c r="D15" i="1"/>
  <c r="D56" i="1" l="1"/>
</calcChain>
</file>

<file path=xl/sharedStrings.xml><?xml version="1.0" encoding="utf-8"?>
<sst xmlns="http://schemas.openxmlformats.org/spreadsheetml/2006/main" count="174" uniqueCount="107">
  <si>
    <t>(код бюджету)</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</si>
  <si>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</si>
  <si>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</si>
  <si>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</si>
  <si>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</si>
  <si>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Усього</t>
  </si>
  <si>
    <t>І. Трансферти до загального фонду бюджету</t>
  </si>
  <si>
    <t>41020100</t>
  </si>
  <si>
    <t>Базова дотація </t>
  </si>
  <si>
    <t>Державний бюджет</t>
  </si>
  <si>
    <t>41033900</t>
  </si>
  <si>
    <t>Освітня субвенція з державного бюджету місцевим бюджетам </t>
  </si>
  <si>
    <t>41053900</t>
  </si>
  <si>
    <t>Інші субвенції з місцевого бюджету</t>
  </si>
  <si>
    <t>Обласний бюджет Миколаївської області</t>
  </si>
  <si>
    <t>ІІ. Трансферти до спеціального фонду бюджету</t>
  </si>
  <si>
    <t>X</t>
  </si>
  <si>
    <t>загальний фонд</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</si>
  <si>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</si>
  <si>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</si>
  <si>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</si>
  <si>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 – отримувача міжбюджетного трансферту</t>
  </si>
  <si>
    <t>І. Трансферти із загального фонду бюджету</t>
  </si>
  <si>
    <t>3719770</t>
  </si>
  <si>
    <t>9770</t>
  </si>
  <si>
    <t>ІІ. Трансферти із спеціального фонду бюджету</t>
  </si>
  <si>
    <t>Бюджет Новоодеської міської територіальної громади: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</si>
  <si>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</si>
  <si>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 xml:space="preserve">на забезпечення технічними засобами та виробами медичного призначення для осіб з інвалідністю, що виписуються комунальним некомерційним підприємством „Новоодеський центр первинної медико-санітарної допомоги” </t>
  </si>
  <si>
    <t>1454700000</t>
  </si>
  <si>
    <t xml:space="preserve">на оплату комунальних послуг та енергоносіїв закладів охорони здоров’я, які знаходяться на території Костянтинівської сільської територіальної громади і підпорядковуються комунальному некомерційному підприємству „Новоодеський  центр первинної медико-санітарної допомоги” </t>
  </si>
  <si>
    <t>на фінансування послуг, які надаються комунальною установою „Трудовий архів" Новоодеської міської ради</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</si>
  <si>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</si>
  <si>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на оплату праці з нарахуваннями медичним працівникам Пунктів здоров'я с.Костянтинівка, с.Новоінгулка КНП „Новоодеський  центр первинної медико-санітарної допомоги” </t>
  </si>
  <si>
    <t xml:space="preserve">                                                                                     </t>
  </si>
  <si>
    <t xml:space="preserve">                                                                                                                                                                                                    </t>
  </si>
  <si>
    <t>(грн.)</t>
  </si>
  <si>
    <t xml:space="preserve">на фінансування заходів з проведення медичних оглядів громадян, які підлягають приписці до призовної дільниці, призовників на строкову військову службу та військову службу за контрактом, які здійснюються КНП „Новоодеська багатопрофільна лікарня” </t>
  </si>
  <si>
    <t>субвенція з обласного бюджету місцевим бюджетам на окремі заходи щодо соціального захисту осіб з інваліднісю (грошова компенсація на бензин, ремонт і технічне обслуговування автомобілів та на транспортне обслуговування, встановлення телефонів особам з інвалідністю І та ІІ групи)</t>
  </si>
  <si>
    <t xml:space="preserve">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„Новоодеський  центр первинної медико-санітарної допомоги” </t>
  </si>
  <si>
    <t xml:space="preserve">забезпечення спеціалізованого медичного харчування пільговій категорії населення згідно рецептів, що виписуються комунальним некомерційним підприємством „Новоодеський центр первинної медико-санітарної допомоги” </t>
  </si>
  <si>
    <t>0119770</t>
  </si>
  <si>
    <t>1431420000</t>
  </si>
  <si>
    <t>0119800</t>
  </si>
  <si>
    <t>Субвенція з місцевого бюджету державному бюджету на виконання програм соціально-економічного розвитку регіонів</t>
  </si>
  <si>
    <t>9900000000</t>
  </si>
  <si>
    <r>
      <t>Районний бюджет Миколаївського району</t>
    </r>
    <r>
      <rPr>
        <sz val="10"/>
        <rFont val="Calibri"/>
        <family val="2"/>
        <charset val="204"/>
        <scheme val="minor"/>
      </rPr>
      <t xml:space="preserve"> (на придбання запасних частин, агрегатів та комплектуючих для військової частини А 7355 )</t>
    </r>
  </si>
  <si>
    <r>
      <t>Районний бюджет Миколаївського району</t>
    </r>
    <r>
      <rPr>
        <sz val="10"/>
        <rFont val="Calibri"/>
        <family val="2"/>
        <charset val="204"/>
        <scheme val="minor"/>
      </rPr>
      <t xml:space="preserve"> (для забезпечення окремих видатків виконавчого апарату районної ради, спрямованих на виконання власних та делегованих повноважень передбачених Конституцією та законами України) </t>
    </r>
  </si>
  <si>
    <t>на відшкодування послуг з проведення комплексної психолого-педагогічної оцінки розвитку особи  Комунальною установою "Інклюзивно-ресурсний центр" Новоодеської міської ради</t>
  </si>
  <si>
    <t>0619770</t>
  </si>
  <si>
    <t>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„Новоодеська багатопрофільна лікарня” та зубопротезування</t>
  </si>
  <si>
    <t>Субвенція з державного бюджету місцевим бюджетам на забезпечення харчуванням учнів початкових класів закладів загальної середньої освіти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</si>
  <si>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</si>
  <si>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на оплату комунальних послуг та енергоносіїв комунального некомерційного підприємства „Новоодеська багатопрофільна лікарня”</t>
  </si>
  <si>
    <t xml:space="preserve"> на оплату праці з нарахуваннями працівникам амбулаторій ЗПСМ комунального некомерційного підприємства „Новоодеський центр первинної медико-санітарної допомоги”, що розташовані на території Костянтинівської сільської територіальної громади </t>
  </si>
  <si>
    <t xml:space="preserve">субвенція з обласного бюджету місцевим бюджетам для надання одноразової матеріальної допомоги громадянам, які постраждали внаслідок Чорнобильської катастрофи (категорії І), та дітям з інвалідністю, інвалідність яких пов’язана з  Чорнобильською катастрофою        </t>
  </si>
  <si>
    <t xml:space="preserve">субвенція з обласного бюджету місцевим бюджетам для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країн  </t>
  </si>
  <si>
    <t>субвенція з обласного бюджету місцевим бюджетам для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загинули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Адміральська,22)</t>
  </si>
  <si>
    <t xml:space="preserve">субвенція з обласного бюджету місцевим бюджетам на відшкодування витрат на поховання учасників бойових дій та осіб з інвалідністю внаслідок війни    </t>
  </si>
  <si>
    <t>субвенція з обласного бюджету місцевим бюджетам на пільгове  медичне обслуговування громадян, які постраждали внаслідок Чорнобильської катастрофи</t>
  </si>
  <si>
    <t>№ Договору</t>
  </si>
  <si>
    <t>Субвенція з державного бюджету місцевим бюджетам на надання державної підтримки особам з особливими освітніми потребами</t>
  </si>
  <si>
    <t xml:space="preserve">Державний бюджет </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</si>
  <si>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</si>
  <si>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А3476 для закупівлі будівельних матеріалів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</si>
  <si>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А4962 для закупівлі (модернізації), відновлення боєздатності, утримання, експлуатації, ремонту безпілотних літальних комплексів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</si>
  <si>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А4122 на закупівлю квадрокоптерів типу Mavik 3/3T та Autel MAX 4T, розвідувальні безпілотні авіаційні комплекси; тепловізори та прилади нічного бачення</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</si>
  <si>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3039 Національної гвардії України на придбання комплексного тренажера вогневої та спеціальної підготовки підрозділів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</si>
  <si>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А4007 на закупівлю безпілотних літальних апаратів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</si>
  <si>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А4638 на закупівлю безпілотних літальних апаратів, типу FPV, засобів радіоелектронної боротьби (РЕБ) та наземних роботизованих комплексів (НРК)</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</si>
  <si>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А7052 на придбання малогабаритних тактичних засобів радіоелектронної розвідки та пеленгації і наземних роботизованих комплексів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</si>
  <si>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А0693 на придбання дронів, засобів радіоелектронної боротьби, генераторів, зарядних станцій та супутникових систем Starlink</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</si>
  <si>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А0224 на закупівлю розвідувальних безпілотних літальних апаратів, розвідувальних безпілотних літальних комплексів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</si>
  <si>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А1619 на закупівлю безпілотних літальних апаратів (БПЛА)</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</si>
  <si>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А4885 для закупівлі безпілотних літальних апаратів, комплексів, засобів радіоелектронної боротьби)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</si>
  <si>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Миколаївській районній військовій адміністрації</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</si>
  <si>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А1325 (для потреб військової частини А5074 для закупівлі польової автономної кухні)</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</si>
  <si>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А1619 (для закупівлі автомобільної техніки)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</si>
  <si>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А3316 (для закупівлі комплектуючих до БПЛА)</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</si>
  <si>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А5080 на закупівлю розвідувальних безпілотних літальних апаратів, розвідувальних безпілотних літальних комплексів та закупівлю автомобільної техніки для військових частин</t>
  </si>
  <si>
    <t>на  утримання Сектору містобудування та архітектури Мішково-Погорілівської сільської ради</t>
  </si>
  <si>
    <t>Бюджет Мішково-Погорілівської сільської територіальної громади: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</si>
  <si>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Управлінню Служби безпеки України в Миколаївській області (для придбання обладнання і предметів довгострокового користування)</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</si>
  <si>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</si>
  <si>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А4051 (для зміцнення матеріально-технічної бази)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</si>
  <si>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А4350 (для закупівлі матеріально-технічних засобів, а саме комплектуючих до безпілотних авіаційних комплексів)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</si>
  <si>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оперативно-тактичному угрупованню "Старобільськ" (для потреб військової частини А4979 на придбання БПЛА (FPV-дронів, квадрокоптерів), НРК (назмних роботизованих комплексів), для закупівлі та обслуговування військової техніки)</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</si>
  <si>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</si>
  <si>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Субвенція з державного бюджету місцевим бюджетам на забезпечення харчуванням учнів закладів загальної середньої освіти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</si>
  <si>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3 прикордонному загону ім. Героя України полковника Євгенія Пікуса (для потреб військової частини 9938 (для зміцнення матеріально-технічної бази)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</si>
  <si>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А4789 (для закупівлі БПЛА, FPV-дронів)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</si>
  <si>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3012 НГУ (для закупівлі транспортного засобу підвищеної прохідності з комплектом зимової гуми)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</si>
  <si>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2 ДПРЗ ГУ ДСНС України (на придбання протипожежних дверей та будівельних матеріалів для благоустрою 21 державної пожежно-рятувальної частини 2 державного пожежно-рятувального загону ГУ ДСНС України в Миколаївській області)</t>
  </si>
  <si>
    <t>субвенція з місцевого бюджету державному бюджету відповідно до «Програми Безпечна Костянтинівська територіальна громада на 2021-2028 роки» Головному управлінню Національної поліції в Миколаївській області, на придбання паливно-мастильних матеріалів для двох службових автомобілів поліцейських офіцерів Костянтинівської сільської територіальної громади"</t>
  </si>
  <si>
    <t>Начальник фінансового відділу                                                                                                                              Інна МИЧКО</t>
  </si>
  <si>
    <t>Міжбюджетні трансферти на 2026 рік</t>
  </si>
  <si>
    <t xml:space="preserve">                                                                                                                         територіальної громади на 2026 рік"  </t>
  </si>
  <si>
    <t xml:space="preserve">                                                                        Додаток 5</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</si>
  <si>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</si>
  <si>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 xml:space="preserve">УСЬОГО за розділми І, ІІ, у тому числі: </t>
  </si>
  <si>
    <t xml:space="preserve">Код Типової програмної класифікації видатків та кредитування місцевого бюджету </t>
  </si>
  <si>
    <t xml:space="preserve">УСЬОГО за розділами І, ІІ, у тому числі: </t>
  </si>
  <si>
    <t>субвенція з обласного бюджету місцевим бюджетам для надання щомісячної матеріальної допомоги дітям військовослужбовців Збройних Сил України та інших військових формувань, у тому числі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дітям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Адміральська,22.</t>
  </si>
  <si>
    <t xml:space="preserve">                                                                                             від  19.12.2025р. № 2 </t>
  </si>
  <si>
    <t>+</t>
  </si>
  <si>
    <t xml:space="preserve">                                                                                                                                        "Про бюджет Костянтинівської сільської         </t>
  </si>
  <si>
    <t xml:space="preserve">                                                                                                                                до рішення сесії Костянтинівської сільської ради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</si>
</sst>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quot;-&quot;"/>
    <numFmt numFmtId="165" formatCode="#,##0.00_ ;\-#,##0.00\ "/>
  </numFmts>
  <fonts count="13"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11"/>
      <color theme="1"/>
      <name val="Calibri"/>
      <family val="2"/>
      <charset val="204"/>
      <scheme val="minor"/>
    </font>
    <font>
      <sz val="10"/>
      <name val="Times New Roman"/>
      <family val="1"/>
      <charset val="204"/>
    </font>
    <font>
      <sz val="10"/>
      <color theme="1"/>
      <name val="Times New Roman"/>
      <family val="1"/>
      <charset val="204"/>
    </font>
    <font>
      <b/>
      <sz val="12"/>
      <color theme="1"/>
      <name val="Calibri"/>
      <family val="2"/>
      <charset val="204"/>
      <scheme val="minor"/>
    </font>
    <font>
      <sz val="12"/>
      <color theme="1"/>
      <name val="Calibri"/>
      <family val="2"/>
      <charset val="204"/>
      <scheme val="minor"/>
    </font>
    <font>
      <sz val="10"/>
      <color rgb="FFFF0000"/>
      <name val="Calibri"/>
      <family val="2"/>
      <charset val="204"/>
      <scheme val="minor"/>
    </font>
    <font>
      <sz val="12"/>
      <color theme="1"/>
      <name val="Calibri"/>
      <family val="2"/>
      <charset val="204"/>
    </font>
    <font>
      <b/>
      <sz val="10"/>
      <name val="Calibri"/>
      <family val="2"/>
      <charset val="204"/>
      <scheme val="minor"/>
    </font>
    <font>
      <sz val="10"/>
      <name val="Calibri"/>
      <family val="2"/>
      <charset val="204"/>
      <scheme val="minor"/>
    </font>
    <font>
      <b/>
      <sz val="10"/>
      <color theme="1"/>
      <name val="Calibri"/>
      <family val="2"/>
      <charset val="204"/>
    </font>
  </fonts>
  <fills count="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CFFFF"/>
        <bgColor indexed="64"/>
      </patternFill>
    </fill>
    <fill>
      <patternFill patternType="solid">
        <fgColor theme="0"/>
        <bgColor indexed="64"/>
      </patternFill>
    </fill>
  </fills>
  <borders count="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40">
    <xf numFmtId="0" fontId="0" fillId="0" borderId="0" xfId="0"/>
    <xf numFmtId="0" fontId="0" fillId="0" borderId="0" xfId="0" applyAlignment="1">
      <alignment horizontal="right"/>
    </xf>
    <xf numFmtId="0" fontId="3" fillId="0" borderId="0" xfId="0" applyFont="1" applyAlignment="1">
      <alignment horizontal="left"/>
    </xf>
    <xf numFmtId="0" fontId="0" fillId="0" borderId="1"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6" xfId="0" applyBorder="1" applyAlignment="1">
      <alignment horizontal="center" vertical="top" wrapText="1"/>
    </xf>
    <xf numFmtId="0" fontId="0" fillId="0" borderId="5" xfId="0" applyBorder="1" applyAlignment="1">
      <alignment horizontal="center" vertical="top" wrapText="1"/>
    </xf>
    <xf numFmtId="0" fontId="1" fillId="0" borderId="3" xfId="0" applyFont="1" applyBorder="1" applyAlignment="1">
      <alignment horizontal="center" vertical="center"/>
    </xf>
    <xf numFmtId="164" fontId="1" fillId="2" borderId="3" xfId="0" applyNumberFormat="1" applyFont="1" applyFill="1" applyBorder="1" applyAlignment="1">
      <alignment horizontal="center" vertical="center"/>
    </xf>
    <xf numFmtId="164" fontId="0" fillId="0" borderId="3" xfId="0" applyNumberFormat="1"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horizontal="center" vertical="center"/>
    </xf>
    <xf numFmtId="164" fontId="1" fillId="2" borderId="6" xfId="0" applyNumberFormat="1" applyFont="1" applyFill="1" applyBorder="1" applyAlignment="1">
      <alignment horizontal="center" vertical="center"/>
    </xf>
    <xf numFmtId="164" fontId="0" fillId="0" borderId="6" xfId="0" applyNumberFormat="1" applyBorder="1" applyAlignment="1">
      <alignment horizontal="center" vertical="center"/>
    </xf>
    <xf numFmtId="0" fontId="1" fillId="0" borderId="2" xfId="0" applyFont="1" applyBorder="1" applyAlignment="1">
      <alignment horizontal="centerContinuous" vertical="center" wrapText="1"/>
    </xf>
    <xf numFmtId="0" fontId="1" fillId="0" borderId="6" xfId="0" applyFont="1" applyBorder="1" applyAlignment="1">
      <alignment horizontal="centerContinuous" vertical="center"/>
    </xf>
    <xf numFmtId="0" fontId="0" fillId="0" borderId="2" xfId="0" applyBorder="1" applyAlignment="1">
      <alignment horizontal="centerContinuous" vertical="center" wrapText="1"/>
    </xf>
    <xf numFmtId="0" fontId="0" fillId="0" borderId="6" xfId="0" applyBorder="1" applyAlignment="1">
      <alignment horizontal="centerContinuous" vertical="center"/>
    </xf>
    <xf numFmtId="164" fontId="1" fillId="3" borderId="3" xfId="0" applyNumberFormat="1" applyFont="1" applyFill="1" applyBorder="1" applyAlignment="1">
      <alignment horizontal="center"/>
    </xf>
    <xf numFmtId="164" fontId="1" fillId="3" borderId="6" xfId="0" applyNumberFormat="1" applyFont="1" applyFill="1" applyBorder="1" applyAlignment="1">
      <alignment horizontal="center"/>
    </xf>
    <xf numFmtId="0" fontId="1" fillId="3" borderId="6" xfId="0" applyFont="1" applyFill="1" applyBorder="1" applyAlignment="1">
      <alignment horizontal="centerContinuous" vertical="center"/>
    </xf>
    <xf numFmtId="0" fontId="1" fillId="3" borderId="2" xfId="0" applyFont="1" applyFill="1" applyBorder="1" applyAlignment="1">
      <alignment horizontal="center"/>
    </xf>
    <xf numFmtId="0" fontId="1" fillId="3" borderId="2" xfId="0" applyFont="1" applyFill="1" applyBorder="1" applyAlignment="1">
      <alignment horizontal="left" vertical="center"/>
    </xf>
    <xf numFmtId="0" fontId="1" fillId="3"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0" borderId="0" xfId="0" applyFont="1" applyAlignment="1">
      <alignment horizontal="right"/>
    </xf>
    <xf numFmtId="0" fontId="5" fillId="0" borderId="0" xfId="0" applyFont="1" applyAlignment="1"/>
    <xf numFmtId="0" fontId="8" fillId="0" borderId="0" xfId="0" applyFont="1"/>
    <xf numFmtId="0" fontId="7" fillId="0" borderId="0" xfId="0" applyFont="1"/>
    <xf numFmtId="0" fontId="4" fillId="0" borderId="0" xfId="0" applyFont="1" applyAlignment="1"/>
    <xf numFmtId="0" fontId="10" fillId="0" borderId="3" xfId="0" applyFont="1" applyBorder="1" applyAlignment="1">
      <alignment horizontal="center" vertical="center"/>
    </xf>
    <xf numFmtId="0" fontId="10" fillId="0" borderId="3" xfId="0" applyFont="1" applyBorder="1" applyAlignment="1">
      <alignment horizontal="centerContinuous" vertical="center" wrapText="1"/>
    </xf>
    <xf numFmtId="164" fontId="10" fillId="4" borderId="3" xfId="0" applyNumberFormat="1" applyFont="1" applyFill="1" applyBorder="1" applyAlignment="1">
      <alignment horizontal="center" vertical="center"/>
    </xf>
    <xf numFmtId="0" fontId="11" fillId="0" borderId="0" xfId="0" applyFont="1"/>
    <xf numFmtId="0" fontId="11" fillId="0" borderId="4" xfId="0" applyFont="1" applyBorder="1" applyAlignment="1">
      <alignment horizontal="center" vertical="center"/>
    </xf>
    <xf numFmtId="0" fontId="10" fillId="0" borderId="4" xfId="0" applyFont="1" applyBorder="1" applyAlignment="1">
      <alignment horizontal="centerContinuous" vertical="center" wrapText="1"/>
    </xf>
    <xf numFmtId="164" fontId="11" fillId="0" borderId="4" xfId="0" applyNumberFormat="1" applyFont="1" applyBorder="1" applyAlignment="1">
      <alignment horizontal="center" vertical="center"/>
    </xf>
    <xf numFmtId="0" fontId="11" fillId="0" borderId="4" xfId="0" applyFont="1" applyBorder="1" applyAlignment="1">
      <alignment horizontal="centerContinuous" vertical="center"/>
    </xf>
    <xf numFmtId="0" fontId="11" fillId="0" borderId="4" xfId="0" applyFont="1" applyBorder="1" applyAlignment="1">
      <alignment horizontal="centerContinuous" vertical="center" wrapText="1"/>
    </xf>
    <xf numFmtId="0" fontId="11" fillId="0" borderId="3" xfId="0" applyFont="1" applyBorder="1" applyAlignment="1">
      <alignment horizontal="center" vertical="center"/>
    </xf>
    <xf numFmtId="0" fontId="11" fillId="5" borderId="4" xfId="0" applyFont="1" applyFill="1" applyBorder="1" applyAlignment="1">
      <alignment horizontal="centerContinuous" vertical="center" wrapText="1"/>
    </xf>
    <xf numFmtId="165" fontId="0" fillId="0" borderId="0" xfId="0" applyNumberFormat="1"/>
    <xf numFmtId="0" fontId="5" fillId="0" borderId="0" xfId="0" applyFont="1" applyAlignment="1">
      <alignment wrapText="1"/>
    </xf>
    <xf numFmtId="0" fontId="11" fillId="0" borderId="1" xfId="0" applyFont="1" applyBorder="1" applyAlignment="1">
      <alignment horizontal="center" vertical="center"/>
    </xf>
    <xf numFmtId="164" fontId="11" fillId="0" borderId="5"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Continuous" vertical="center" wrapText="1"/>
    </xf>
    <xf numFmtId="0" fontId="11" fillId="0" borderId="5" xfId="0" applyFont="1" applyBorder="1" applyAlignment="1">
      <alignment horizontal="centerContinuous" vertical="center"/>
    </xf>
    <xf numFmtId="164" fontId="10" fillId="2" borderId="6" xfId="0" applyNumberFormat="1" applyFont="1" applyFill="1" applyBorder="1" applyAlignment="1">
      <alignment horizontal="center" vertical="center"/>
    </xf>
    <xf numFmtId="0" fontId="11" fillId="0" borderId="1" xfId="0" applyFont="1" applyBorder="1" applyAlignment="1">
      <alignment horizontal="centerContinuous" vertical="center" wrapText="1"/>
    </xf>
    <xf numFmtId="0" fontId="11" fillId="0" borderId="6" xfId="0" applyFont="1" applyBorder="1" applyAlignment="1">
      <alignment horizontal="centerContinuous" vertical="center"/>
    </xf>
    <xf numFmtId="164" fontId="11" fillId="0" borderId="6"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Continuous" vertical="center" wrapText="1"/>
    </xf>
    <xf numFmtId="0" fontId="10" fillId="0" borderId="6" xfId="0" applyFont="1" applyBorder="1" applyAlignment="1">
      <alignment horizontal="centerContinuous" vertical="center"/>
    </xf>
    <xf numFmtId="49" fontId="1" fillId="0" borderId="3" xfId="0" applyNumberFormat="1" applyFont="1" applyBorder="1" applyAlignment="1">
      <alignment horizontal="center"/>
    </xf>
    <xf numFmtId="0" fontId="1" fillId="0" borderId="3" xfId="0" applyFont="1" applyBorder="1" applyAlignment="1">
      <alignment horizontal="center"/>
    </xf>
    <xf numFmtId="0" fontId="1" fillId="0" borderId="3" xfId="0" applyFont="1" applyBorder="1" applyAlignment="1">
      <alignment horizontal="center" wrapText="1"/>
    </xf>
    <xf numFmtId="49" fontId="0" fillId="0" borderId="3" xfId="0" applyNumberFormat="1" applyFont="1" applyBorder="1" applyAlignment="1">
      <alignment horizontal="center"/>
    </xf>
    <xf numFmtId="0" fontId="0" fillId="0" borderId="3" xfId="0" applyFont="1" applyBorder="1" applyAlignment="1">
      <alignment horizontal="center"/>
    </xf>
    <xf numFmtId="49" fontId="0" fillId="0" borderId="3" xfId="0" applyNumberFormat="1" applyBorder="1" applyAlignment="1">
      <alignment horizontal="center"/>
    </xf>
    <xf numFmtId="0" fontId="0" fillId="0" borderId="3" xfId="0" applyBorder="1" applyAlignment="1">
      <alignment horizontal="center"/>
    </xf>
    <xf numFmtId="0" fontId="11" fillId="5" borderId="3" xfId="0" applyNumberFormat="1" applyFont="1" applyFill="1" applyBorder="1" applyAlignment="1">
      <alignment horizontal="center" wrapText="1"/>
    </xf>
    <xf numFmtId="0" fontId="10" fillId="0" borderId="3" xfId="0" applyFont="1" applyBorder="1" applyAlignment="1">
      <alignment horizontal="center" wrapText="1"/>
    </xf>
    <xf numFmtId="0" fontId="10" fillId="0" borderId="3" xfId="0" applyFont="1" applyBorder="1" applyAlignment="1">
      <alignment horizontal="center" vertical="center" wrapText="1"/>
    </xf>
    <xf numFmtId="0" fontId="11" fillId="5" borderId="3" xfId="0" applyNumberFormat="1" applyFont="1" applyFill="1" applyBorder="1" applyAlignment="1">
      <alignment horizontal="center" vertical="center" wrapText="1"/>
    </xf>
    <xf numFmtId="4" fontId="1" fillId="4" borderId="3" xfId="0" applyNumberFormat="1" applyFont="1" applyFill="1" applyBorder="1" applyAlignment="1">
      <alignment horizontal="center" vertical="center"/>
    </xf>
    <xf numFmtId="4" fontId="11" fillId="5" borderId="3" xfId="0" applyNumberFormat="1" applyFont="1" applyFill="1" applyBorder="1" applyAlignment="1">
      <alignment horizontal="center" vertical="center"/>
    </xf>
    <xf numFmtId="0" fontId="10" fillId="5" borderId="3" xfId="0" applyNumberFormat="1" applyFont="1" applyFill="1" applyBorder="1" applyAlignment="1">
      <alignment horizontal="center" wrapText="1"/>
    </xf>
    <xf numFmtId="4" fontId="10" fillId="5" borderId="3" xfId="0" applyNumberFormat="1" applyFont="1" applyFill="1" applyBorder="1" applyAlignment="1">
      <alignment horizontal="center"/>
    </xf>
    <xf numFmtId="0" fontId="0" fillId="5" borderId="0" xfId="0" applyFill="1"/>
    <xf numFmtId="0" fontId="0" fillId="5" borderId="3" xfId="0" applyFill="1" applyBorder="1" applyAlignment="1">
      <alignment horizontal="center" vertical="center" wrapText="1"/>
    </xf>
    <xf numFmtId="164" fontId="0" fillId="5" borderId="3" xfId="0" applyNumberFormat="1" applyFill="1" applyBorder="1" applyAlignment="1">
      <alignment horizontal="center" vertical="center"/>
    </xf>
    <xf numFmtId="0" fontId="1" fillId="5" borderId="3" xfId="0" applyFont="1" applyFill="1" applyBorder="1" applyAlignment="1">
      <alignment horizontal="center" vertical="center" wrapText="1"/>
    </xf>
    <xf numFmtId="164" fontId="1"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4" fontId="11" fillId="5" borderId="3" xfId="0" applyNumberFormat="1" applyFont="1" applyFill="1" applyBorder="1" applyAlignment="1">
      <alignment horizontal="center"/>
    </xf>
    <xf numFmtId="164" fontId="10" fillId="4" borderId="6"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centerContinuous" vertical="center" wrapText="1"/>
    </xf>
    <xf numFmtId="164" fontId="10" fillId="0" borderId="6" xfId="0" applyNumberFormat="1" applyFont="1" applyBorder="1" applyAlignment="1">
      <alignment horizontal="center" vertical="center"/>
    </xf>
    <xf numFmtId="0" fontId="11" fillId="5" borderId="2" xfId="0" applyFont="1" applyFill="1" applyBorder="1" applyAlignment="1">
      <alignment horizontal="center" vertical="center"/>
    </xf>
    <xf numFmtId="0" fontId="11" fillId="5" borderId="2" xfId="0" applyFont="1" applyFill="1" applyBorder="1" applyAlignment="1">
      <alignment horizontal="centerContinuous" vertical="center" wrapText="1"/>
    </xf>
    <xf numFmtId="0" fontId="11" fillId="5" borderId="6" xfId="0" applyFont="1" applyFill="1" applyBorder="1" applyAlignment="1">
      <alignment horizontal="centerContinuous" vertical="center"/>
    </xf>
    <xf numFmtId="164" fontId="11" fillId="5" borderId="6" xfId="0" applyNumberFormat="1" applyFont="1" applyFill="1" applyBorder="1" applyAlignment="1">
      <alignment horizontal="center" vertical="center"/>
    </xf>
    <xf numFmtId="0" fontId="11" fillId="5" borderId="0" xfId="0" applyFont="1" applyFill="1"/>
    <xf numFmtId="0" fontId="10" fillId="5" borderId="1" xfId="0" applyFont="1" applyFill="1" applyBorder="1" applyAlignment="1">
      <alignment horizontal="center" vertical="center"/>
    </xf>
    <xf numFmtId="0" fontId="10" fillId="5" borderId="1" xfId="0" applyFont="1" applyFill="1" applyBorder="1" applyAlignment="1">
      <alignment horizontal="centerContinuous" vertical="center" wrapText="1"/>
    </xf>
    <xf numFmtId="0" fontId="10" fillId="5" borderId="6" xfId="0" applyFont="1" applyFill="1" applyBorder="1" applyAlignment="1">
      <alignment horizontal="centerContinuous" vertical="center"/>
    </xf>
    <xf numFmtId="164" fontId="10" fillId="5" borderId="6" xfId="0" applyNumberFormat="1" applyFont="1" applyFill="1" applyBorder="1" applyAlignment="1">
      <alignment horizontal="center" vertical="center"/>
    </xf>
    <xf numFmtId="0" fontId="10" fillId="5" borderId="0" xfId="0" applyFont="1" applyFill="1"/>
    <xf numFmtId="0" fontId="11" fillId="5" borderId="1" xfId="0" applyFont="1" applyFill="1" applyBorder="1" applyAlignment="1">
      <alignment horizontal="center" vertical="center"/>
    </xf>
    <xf numFmtId="0" fontId="11" fillId="5" borderId="1" xfId="0" applyFont="1" applyFill="1" applyBorder="1" applyAlignment="1">
      <alignment horizontal="centerContinuous" vertical="center" wrapText="1"/>
    </xf>
    <xf numFmtId="164" fontId="11" fillId="5" borderId="4" xfId="0" applyNumberFormat="1" applyFont="1" applyFill="1" applyBorder="1" applyAlignment="1">
      <alignment horizontal="center" vertical="center"/>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1" xfId="0" applyBorder="1" applyAlignment="1">
      <alignment horizontal="centerContinuous" vertical="center" wrapText="1"/>
    </xf>
    <xf numFmtId="0" fontId="0" fillId="0" borderId="5" xfId="0" applyBorder="1" applyAlignment="1">
      <alignment horizontal="centerContinuous" vertical="center"/>
    </xf>
    <xf numFmtId="164" fontId="1" fillId="0" borderId="6" xfId="0" applyNumberFormat="1" applyFont="1" applyBorder="1" applyAlignment="1">
      <alignment horizontal="center" vertical="center"/>
    </xf>
    <xf numFmtId="49" fontId="11" fillId="0" borderId="3" xfId="0" applyNumberFormat="1" applyFont="1" applyBorder="1" applyAlignment="1">
      <alignment horizontal="center"/>
    </xf>
    <xf numFmtId="0" fontId="11" fillId="0" borderId="3" xfId="0" applyFont="1" applyBorder="1" applyAlignment="1">
      <alignment horizontal="center"/>
    </xf>
    <xf numFmtId="0" fontId="11" fillId="5" borderId="3" xfId="0" applyNumberFormat="1" applyFont="1" applyFill="1" applyBorder="1" applyAlignment="1">
      <alignment horizontal="center" vertical="top" wrapText="1"/>
    </xf>
    <xf numFmtId="0" fontId="0" fillId="0" borderId="0" xfId="0" applyFont="1"/>
    <xf numFmtId="164" fontId="1" fillId="5" borderId="4" xfId="0" applyNumberFormat="1" applyFont="1" applyFill="1" applyBorder="1" applyAlignment="1">
      <alignment horizontal="center" vertical="center"/>
    </xf>
    <xf numFmtId="165" fontId="10" fillId="5" borderId="3" xfId="0" applyNumberFormat="1" applyFont="1" applyFill="1" applyBorder="1" applyAlignment="1">
      <alignment horizontal="center" vertical="center"/>
    </xf>
    <xf numFmtId="4" fontId="0" fillId="0" borderId="0" xfId="0" applyNumberFormat="1"/>
    <xf numFmtId="0" fontId="11" fillId="0" borderId="3" xfId="0" applyNumberFormat="1" applyFont="1" applyFill="1" applyBorder="1" applyAlignment="1">
      <alignment horizontal="center" wrapText="1"/>
    </xf>
    <xf numFmtId="4" fontId="11" fillId="0" borderId="3" xfId="0" applyNumberFormat="1" applyFont="1" applyFill="1" applyBorder="1" applyAlignment="1">
      <alignment horizontal="center"/>
    </xf>
    <xf numFmtId="0" fontId="11" fillId="0" borderId="6" xfId="0" applyFont="1" applyBorder="1" applyAlignment="1" applyProtection="1">
      <alignment horizontal="centerContinuous" vertical="center"/>
      <protection locked="0"/>
    </xf>
    <xf numFmtId="164" fontId="11" fillId="0" borderId="3" xfId="0" applyNumberFormat="1" applyFont="1" applyFill="1" applyBorder="1" applyAlignment="1">
      <alignment horizontal="center" vertical="center"/>
    </xf>
    <xf numFmtId="164" fontId="11" fillId="0" borderId="3" xfId="0" applyNumberFormat="1" applyFont="1" applyBorder="1" applyAlignment="1" applyProtection="1">
      <alignment horizontal="center" vertical="center"/>
      <protection locked="0"/>
    </xf>
    <xf numFmtId="164" fontId="0" fillId="0" borderId="6" xfId="0" applyNumberFormat="1" applyFont="1" applyFill="1" applyBorder="1" applyAlignment="1">
      <alignment horizontal="center" vertical="center"/>
    </xf>
    <xf numFmtId="164" fontId="11" fillId="0" borderId="3" xfId="0" applyNumberFormat="1" applyFont="1" applyBorder="1" applyAlignment="1">
      <alignment horizontal="center" vertical="center"/>
    </xf>
    <xf numFmtId="0" fontId="5" fillId="0" borderId="0" xfId="0" applyFont="1" applyAlignment="1">
      <alignment horizontal="center"/>
    </xf>
    <xf numFmtId="0" fontId="4" fillId="0" borderId="0" xfId="0" applyFont="1" applyAlignment="1">
      <alignment horizont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0" fontId="7" fillId="0" borderId="0" xfId="0" applyFont="1" applyAlignment="1">
      <alignment horizontal="center"/>
    </xf>
    <xf numFmtId="0" fontId="2" fillId="0" borderId="0" xfId="0" quotePrefix="1" applyFont="1" applyAlignment="1">
      <alignment horizontal="center"/>
    </xf>
    <xf numFmtId="0" fontId="0" fillId="0" borderId="2" xfId="0"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xf>
    <xf numFmtId="0" fontId="5" fillId="0" borderId="0" xfId="0" applyFont="1" applyAlignment="1">
      <alignment horizont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0" xfId="0" applyFont="1" applyAlignment="1">
      <alignment horizontal="left"/>
    </xf>
    <xf numFmtId="0" fontId="10" fillId="0" borderId="3" xfId="0" applyFont="1" applyBorder="1" applyAlignment="1">
      <alignment horizontal="center" vertical="center" wrapText="1"/>
    </xf>
    <xf numFmtId="0" fontId="9" fillId="0" borderId="0" xfId="0" applyFont="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5"/>
  <sheetViews>
    <sheetView tabSelected="1" view="pageBreakPreview" zoomScaleNormal="100" zoomScaleSheetLayoutView="100" workbookViewId="0">
      <selection activeCell="C5" sqref="C5:D5"/>
    </sheetView>
  </sheetViews>
  <sheetFormatPr defaultRowHeight="12.75" x14ac:dyDescent="0.2"/>
  <cols>
    <col min="1" max="1" width="17.7109375" customWidth="1"/>
    <col min="2" max="2" width="13.5703125" customWidth="1"/>
    <col min="3" max="3" width="87.28515625" customWidth="1"/>
    <col min="4" max="4" width="17.7109375" customWidth="1"/>
    <col min="5" max="5" width="12.7109375" bestFit="1" customWidth="1"/>
  </cols>
  <sheetData>
    <row r="1" spans="1:4" x14ac:dyDescent="0.2">
      <c r="A1" s="28"/>
      <c r="B1" s="28"/>
      <c r="C1" s="116" t="s">
        <v>97</v>
      </c>
      <c r="D1" s="116"/>
    </row>
    <row r="2" spans="1:4" ht="12.75" customHeight="1" x14ac:dyDescent="0.2">
      <c r="B2" s="44"/>
      <c r="C2" s="129" t="s">
        <v>106</v>
      </c>
      <c r="D2" s="129"/>
    </row>
    <row r="3" spans="1:4" ht="13.5" customHeight="1" x14ac:dyDescent="0.2">
      <c r="A3" s="28"/>
      <c r="B3" s="28"/>
      <c r="C3" s="116" t="s">
        <v>105</v>
      </c>
      <c r="D3" s="116"/>
    </row>
    <row r="4" spans="1:4" ht="12.75" customHeight="1" x14ac:dyDescent="0.2">
      <c r="A4" s="31" t="s">
        <v>35</v>
      </c>
      <c r="B4" s="31"/>
      <c r="C4" s="117" t="s">
        <v>96</v>
      </c>
      <c r="D4" s="117"/>
    </row>
    <row r="5" spans="1:4" ht="12.75" customHeight="1" x14ac:dyDescent="0.2">
      <c r="A5" s="31" t="s">
        <v>34</v>
      </c>
      <c r="B5" s="31"/>
      <c r="C5" s="117" t="s">
        <v>103</v>
      </c>
      <c r="D5" s="117"/>
    </row>
    <row r="6" spans="1:4" ht="9" hidden="1" customHeight="1" x14ac:dyDescent="0.2">
      <c r="A6" s="27"/>
      <c r="B6" s="27"/>
      <c r="C6" s="27"/>
      <c r="D6" s="27"/>
    </row>
    <row r="7" spans="1:4" ht="7.5" customHeight="1" x14ac:dyDescent="0.2">
      <c r="A7" s="27"/>
      <c r="B7" s="27"/>
      <c r="C7" s="27"/>
      <c r="D7" s="27"/>
    </row>
    <row r="8" spans="1:4" ht="21" customHeight="1" x14ac:dyDescent="0.25">
      <c r="A8" s="121" t="s">
        <v>95</v>
      </c>
      <c r="B8" s="122"/>
      <c r="C8" s="122"/>
      <c r="D8" s="122"/>
    </row>
    <row r="9" spans="1:4" x14ac:dyDescent="0.2">
      <c r="A9" s="123" t="s">
        <v>29</v>
      </c>
      <c r="B9" s="120"/>
      <c r="C9" s="120"/>
      <c r="D9" s="120"/>
    </row>
    <row r="10" spans="1:4" x14ac:dyDescent="0.2">
      <c r="A10" s="120" t="s">
        <v>0</v>
      </c>
      <c r="B10" s="120"/>
      <c r="C10" s="120"/>
      <c r="D10" s="120"/>
    </row>
    <row r="11" spans="1:4" ht="13.5" customHeight="1" x14ac:dyDescent="0.25">
      <c r="A11" s="2" t="s">
        <v>1</v>
      </c>
      <c r="D11" s="1" t="s">
        <v>36</v>
      </c>
    </row>
    <row r="12" spans="1:4" ht="39.75" customHeight="1" x14ac:dyDescent="0.2">
      <c r="A12" s="6" t="s">
        <v>3</v>
      </c>
      <c r="B12" s="124" t="s">
        <v>4</v>
      </c>
      <c r="C12" s="125"/>
      <c r="D12" s="7" t="s">
        <v>5</v>
      </c>
    </row>
    <row r="13" spans="1:4" x14ac:dyDescent="0.2">
      <c r="A13" s="3">
        <v>1</v>
      </c>
      <c r="B13" s="126">
        <v>2</v>
      </c>
      <c r="C13" s="127"/>
      <c r="D13" s="8">
        <v>3</v>
      </c>
    </row>
    <row r="14" spans="1:4" ht="17.25" customHeight="1" x14ac:dyDescent="0.2">
      <c r="A14" s="128" t="s">
        <v>6</v>
      </c>
      <c r="B14" s="128"/>
      <c r="C14" s="128"/>
      <c r="D14" s="128"/>
    </row>
    <row r="15" spans="1:4" ht="16.5" customHeight="1" x14ac:dyDescent="0.2">
      <c r="A15" s="12" t="s">
        <v>7</v>
      </c>
      <c r="B15" s="16" t="s">
        <v>8</v>
      </c>
      <c r="C15" s="17"/>
      <c r="D15" s="14">
        <f>D16</f>
        <v>24138500</v>
      </c>
    </row>
    <row r="16" spans="1:4" ht="16.5" customHeight="1" x14ac:dyDescent="0.2">
      <c r="A16" s="13">
        <v>9900000000</v>
      </c>
      <c r="B16" s="18" t="s">
        <v>9</v>
      </c>
      <c r="C16" s="19"/>
      <c r="D16" s="53">
        <v>24138500</v>
      </c>
    </row>
    <row r="17" spans="1:4" s="35" customFormat="1" hidden="1" x14ac:dyDescent="0.2">
      <c r="A17" s="47">
        <v>41033300</v>
      </c>
      <c r="B17" s="118" t="s">
        <v>51</v>
      </c>
      <c r="C17" s="119"/>
      <c r="D17" s="79">
        <f>D18</f>
        <v>0</v>
      </c>
    </row>
    <row r="18" spans="1:4" s="35" customFormat="1" hidden="1" x14ac:dyDescent="0.2">
      <c r="A18" s="80">
        <v>9900000000</v>
      </c>
      <c r="B18" s="81" t="s">
        <v>9</v>
      </c>
      <c r="C18" s="52"/>
      <c r="D18" s="53"/>
    </row>
    <row r="19" spans="1:4" s="35" customFormat="1" hidden="1" x14ac:dyDescent="0.2">
      <c r="A19" s="47">
        <v>41031100</v>
      </c>
      <c r="B19" s="118" t="s">
        <v>88</v>
      </c>
      <c r="C19" s="131"/>
      <c r="D19" s="14">
        <f t="shared" ref="D19" si="0">D20</f>
        <v>0</v>
      </c>
    </row>
    <row r="20" spans="1:4" s="35" customFormat="1" hidden="1" x14ac:dyDescent="0.2">
      <c r="A20" s="13">
        <v>9900000000</v>
      </c>
      <c r="B20" s="130" t="s">
        <v>9</v>
      </c>
      <c r="C20" s="131"/>
      <c r="D20" s="114"/>
    </row>
    <row r="21" spans="1:4" ht="16.5" customHeight="1" x14ac:dyDescent="0.2">
      <c r="A21" s="12" t="s">
        <v>10</v>
      </c>
      <c r="B21" s="16" t="s">
        <v>11</v>
      </c>
      <c r="C21" s="17"/>
      <c r="D21" s="14">
        <f>D22</f>
        <v>0</v>
      </c>
    </row>
    <row r="22" spans="1:4" ht="15.75" customHeight="1" x14ac:dyDescent="0.2">
      <c r="A22" s="13">
        <v>9900000000</v>
      </c>
      <c r="B22" s="18" t="s">
        <v>9</v>
      </c>
      <c r="C22" s="19"/>
      <c r="D22" s="15">
        <v>0</v>
      </c>
    </row>
    <row r="23" spans="1:4" ht="27.75" customHeight="1" x14ac:dyDescent="0.2">
      <c r="A23" s="12">
        <v>41035400</v>
      </c>
      <c r="B23" s="138" t="s">
        <v>61</v>
      </c>
      <c r="C23" s="139"/>
      <c r="D23" s="101">
        <f>D24</f>
        <v>0</v>
      </c>
    </row>
    <row r="24" spans="1:4" x14ac:dyDescent="0.2">
      <c r="A24" s="13">
        <v>9900000000</v>
      </c>
      <c r="B24" s="99" t="s">
        <v>9</v>
      </c>
      <c r="C24" s="100"/>
      <c r="D24" s="15"/>
    </row>
    <row r="25" spans="1:4" s="35" customFormat="1" ht="43.5" customHeight="1" x14ac:dyDescent="0.2">
      <c r="A25" s="54">
        <v>41021400</v>
      </c>
      <c r="B25" s="118" t="s">
        <v>98</v>
      </c>
      <c r="C25" s="119"/>
      <c r="D25" s="50">
        <f>D26</f>
        <v>5185200</v>
      </c>
    </row>
    <row r="26" spans="1:4" s="35" customFormat="1" x14ac:dyDescent="0.2">
      <c r="A26" s="45">
        <v>9900000000</v>
      </c>
      <c r="B26" s="51" t="s">
        <v>62</v>
      </c>
      <c r="C26" s="52"/>
      <c r="D26" s="53">
        <v>5185200</v>
      </c>
    </row>
    <row r="27" spans="1:4" s="35" customFormat="1" ht="25.5" hidden="1" x14ac:dyDescent="0.2">
      <c r="A27" s="54">
        <v>41036300</v>
      </c>
      <c r="B27" s="48" t="s">
        <v>63</v>
      </c>
      <c r="C27" s="49"/>
      <c r="D27" s="82">
        <f>D28</f>
        <v>0</v>
      </c>
    </row>
    <row r="28" spans="1:4" s="35" customFormat="1" ht="12" hidden="1" customHeight="1" x14ac:dyDescent="0.2">
      <c r="A28" s="45">
        <v>9900000000</v>
      </c>
      <c r="B28" s="51" t="s">
        <v>9</v>
      </c>
      <c r="C28" s="49"/>
      <c r="D28" s="53"/>
    </row>
    <row r="29" spans="1:4" s="35" customFormat="1" ht="25.5" x14ac:dyDescent="0.2">
      <c r="A29" s="47">
        <v>41040200</v>
      </c>
      <c r="B29" s="48" t="s">
        <v>27</v>
      </c>
      <c r="C29" s="49"/>
      <c r="D29" s="50">
        <f>D30</f>
        <v>0</v>
      </c>
    </row>
    <row r="30" spans="1:4" s="35" customFormat="1" ht="15" customHeight="1" x14ac:dyDescent="0.2">
      <c r="A30" s="45">
        <v>1410000000</v>
      </c>
      <c r="B30" s="51" t="s">
        <v>14</v>
      </c>
      <c r="C30" s="52"/>
      <c r="D30" s="53"/>
    </row>
    <row r="31" spans="1:4" s="92" customFormat="1" ht="25.5" hidden="1" x14ac:dyDescent="0.2">
      <c r="A31" s="88">
        <v>41051400</v>
      </c>
      <c r="B31" s="89" t="s">
        <v>52</v>
      </c>
      <c r="C31" s="90"/>
      <c r="D31" s="91">
        <f>D32</f>
        <v>0</v>
      </c>
    </row>
    <row r="32" spans="1:4" s="87" customFormat="1" hidden="1" x14ac:dyDescent="0.2">
      <c r="A32" s="93">
        <v>1410000000</v>
      </c>
      <c r="B32" s="94" t="s">
        <v>14</v>
      </c>
      <c r="C32" s="85"/>
      <c r="D32" s="86"/>
    </row>
    <row r="33" spans="1:5" s="35" customFormat="1" ht="16.5" customHeight="1" x14ac:dyDescent="0.2">
      <c r="A33" s="47" t="s">
        <v>12</v>
      </c>
      <c r="B33" s="55" t="s">
        <v>13</v>
      </c>
      <c r="C33" s="56"/>
      <c r="D33" s="50">
        <f>D34</f>
        <v>231153</v>
      </c>
    </row>
    <row r="34" spans="1:5" s="35" customFormat="1" ht="18" customHeight="1" x14ac:dyDescent="0.2">
      <c r="A34" s="45">
        <v>1410000000</v>
      </c>
      <c r="B34" s="51" t="s">
        <v>14</v>
      </c>
      <c r="C34" s="49"/>
      <c r="D34" s="46">
        <f>D35+D36+D37+D38+D39+D40+D41</f>
        <v>231153</v>
      </c>
    </row>
    <row r="35" spans="1:5" s="35" customFormat="1" ht="30" customHeight="1" x14ac:dyDescent="0.2">
      <c r="A35" s="45">
        <v>1410000000</v>
      </c>
      <c r="B35" s="130" t="s">
        <v>58</v>
      </c>
      <c r="C35" s="131"/>
      <c r="D35" s="46">
        <v>5190</v>
      </c>
      <c r="E35" s="35" t="s">
        <v>104</v>
      </c>
    </row>
    <row r="36" spans="1:5" s="35" customFormat="1" ht="27.75" customHeight="1" x14ac:dyDescent="0.2">
      <c r="A36" s="45">
        <v>1410000000</v>
      </c>
      <c r="B36" s="130" t="s">
        <v>59</v>
      </c>
      <c r="C36" s="131"/>
      <c r="D36" s="46">
        <v>7100</v>
      </c>
      <c r="E36" s="35" t="s">
        <v>104</v>
      </c>
    </row>
    <row r="37" spans="1:5" s="35" customFormat="1" ht="45.75" customHeight="1" x14ac:dyDescent="0.2">
      <c r="A37" s="45">
        <v>1410000000</v>
      </c>
      <c r="B37" s="130" t="s">
        <v>38</v>
      </c>
      <c r="C37" s="131"/>
      <c r="D37" s="46">
        <v>5300</v>
      </c>
      <c r="E37" s="35" t="s">
        <v>104</v>
      </c>
    </row>
    <row r="38" spans="1:5" s="35" customFormat="1" ht="36.75" customHeight="1" x14ac:dyDescent="0.2">
      <c r="A38" s="45">
        <v>1410000000</v>
      </c>
      <c r="B38" s="130" t="s">
        <v>56</v>
      </c>
      <c r="C38" s="131"/>
      <c r="D38" s="46">
        <v>14036</v>
      </c>
      <c r="E38" s="35" t="s">
        <v>104</v>
      </c>
    </row>
    <row r="39" spans="1:5" s="35" customFormat="1" ht="40.5" customHeight="1" x14ac:dyDescent="0.2">
      <c r="A39" s="45">
        <v>1410000000</v>
      </c>
      <c r="B39" s="130" t="s">
        <v>55</v>
      </c>
      <c r="C39" s="131"/>
      <c r="D39" s="46">
        <v>10527</v>
      </c>
      <c r="E39" s="35" t="s">
        <v>104</v>
      </c>
    </row>
    <row r="40" spans="1:5" s="35" customFormat="1" ht="99.75" customHeight="1" x14ac:dyDescent="0.2">
      <c r="A40" s="45">
        <v>1410000000</v>
      </c>
      <c r="B40" s="130" t="s">
        <v>57</v>
      </c>
      <c r="C40" s="131"/>
      <c r="D40" s="46">
        <v>45000</v>
      </c>
      <c r="E40" s="35" t="s">
        <v>104</v>
      </c>
    </row>
    <row r="41" spans="1:5" s="35" customFormat="1" ht="130.5" customHeight="1" x14ac:dyDescent="0.2">
      <c r="A41" s="45">
        <v>1410000000</v>
      </c>
      <c r="B41" s="130" t="s">
        <v>102</v>
      </c>
      <c r="C41" s="131"/>
      <c r="D41" s="46">
        <v>144000</v>
      </c>
      <c r="E41" s="35" t="s">
        <v>104</v>
      </c>
    </row>
    <row r="42" spans="1:5" s="29" customFormat="1" ht="25.5" customHeight="1" x14ac:dyDescent="0.2">
      <c r="A42" s="32">
        <v>41057700</v>
      </c>
      <c r="B42" s="133" t="s">
        <v>32</v>
      </c>
      <c r="C42" s="133"/>
      <c r="D42" s="34">
        <f>D43</f>
        <v>0</v>
      </c>
    </row>
    <row r="43" spans="1:5" s="29" customFormat="1" ht="14.25" customHeight="1" x14ac:dyDescent="0.2">
      <c r="A43" s="54"/>
      <c r="B43" s="130" t="s">
        <v>14</v>
      </c>
      <c r="C43" s="131"/>
      <c r="D43" s="112"/>
    </row>
    <row r="44" spans="1:5" s="29" customFormat="1" ht="39.75" customHeight="1" x14ac:dyDescent="0.2">
      <c r="A44" s="54">
        <v>41059300</v>
      </c>
      <c r="B44" s="118" t="s">
        <v>83</v>
      </c>
      <c r="C44" s="119"/>
      <c r="D44" s="34">
        <f>D45</f>
        <v>0</v>
      </c>
    </row>
    <row r="45" spans="1:5" s="29" customFormat="1" ht="16.5" customHeight="1" x14ac:dyDescent="0.2">
      <c r="A45" s="45">
        <v>1410000000</v>
      </c>
      <c r="B45" s="51" t="s">
        <v>14</v>
      </c>
      <c r="C45" s="111"/>
      <c r="D45" s="113"/>
    </row>
    <row r="46" spans="1:5" ht="12" customHeight="1" x14ac:dyDescent="0.2">
      <c r="A46" s="135" t="s">
        <v>15</v>
      </c>
      <c r="B46" s="136"/>
      <c r="C46" s="136"/>
      <c r="D46" s="137"/>
    </row>
    <row r="47" spans="1:5" ht="16.5" hidden="1" customHeight="1" x14ac:dyDescent="0.2">
      <c r="A47" s="12" t="s">
        <v>10</v>
      </c>
      <c r="B47" s="16" t="s">
        <v>11</v>
      </c>
      <c r="C47" s="17"/>
      <c r="D47" s="14">
        <f>D48</f>
        <v>0</v>
      </c>
    </row>
    <row r="48" spans="1:5" ht="15" hidden="1" customHeight="1" x14ac:dyDescent="0.2">
      <c r="A48" s="13">
        <v>9900000000</v>
      </c>
      <c r="B48" s="18" t="s">
        <v>9</v>
      </c>
      <c r="C48" s="19"/>
      <c r="D48" s="15"/>
    </row>
    <row r="49" spans="1:5" hidden="1" x14ac:dyDescent="0.2">
      <c r="A49" s="96"/>
      <c r="B49" s="97"/>
      <c r="C49" s="97"/>
      <c r="D49" s="98"/>
    </row>
    <row r="50" spans="1:5" s="35" customFormat="1" ht="27.75" hidden="1" customHeight="1" x14ac:dyDescent="0.2">
      <c r="A50" s="47">
        <v>41037400</v>
      </c>
      <c r="B50" s="55" t="s">
        <v>87</v>
      </c>
      <c r="C50" s="56"/>
      <c r="D50" s="82">
        <f>D51</f>
        <v>0</v>
      </c>
    </row>
    <row r="51" spans="1:5" s="35" customFormat="1" ht="15.75" hidden="1" customHeight="1" x14ac:dyDescent="0.2">
      <c r="A51" s="45">
        <v>9900000000</v>
      </c>
      <c r="B51" s="51" t="s">
        <v>9</v>
      </c>
      <c r="C51" s="49"/>
      <c r="D51" s="53"/>
    </row>
    <row r="52" spans="1:5" s="87" customFormat="1" ht="12" customHeight="1" x14ac:dyDescent="0.2">
      <c r="A52" s="83"/>
      <c r="B52" s="84"/>
      <c r="C52" s="85"/>
      <c r="D52" s="86"/>
    </row>
    <row r="53" spans="1:5" s="87" customFormat="1" hidden="1" x14ac:dyDescent="0.2">
      <c r="A53" s="83"/>
      <c r="B53" s="84"/>
      <c r="C53" s="85"/>
      <c r="D53" s="86"/>
    </row>
    <row r="54" spans="1:5" hidden="1" x14ac:dyDescent="0.2">
      <c r="A54" s="12" t="s">
        <v>12</v>
      </c>
      <c r="B54" s="16" t="s">
        <v>13</v>
      </c>
      <c r="C54" s="17"/>
      <c r="D54" s="14">
        <f>D55</f>
        <v>0</v>
      </c>
    </row>
    <row r="55" spans="1:5" hidden="1" x14ac:dyDescent="0.2">
      <c r="A55" s="13">
        <v>1410000000</v>
      </c>
      <c r="B55" s="18" t="s">
        <v>14</v>
      </c>
      <c r="C55" s="19"/>
      <c r="D55" s="15">
        <v>0</v>
      </c>
    </row>
    <row r="56" spans="1:5" ht="15.75" customHeight="1" x14ac:dyDescent="0.2">
      <c r="A56" s="23" t="s">
        <v>16</v>
      </c>
      <c r="B56" s="24" t="s">
        <v>99</v>
      </c>
      <c r="C56" s="22"/>
      <c r="D56" s="21">
        <f>D57+D58</f>
        <v>29554853</v>
      </c>
    </row>
    <row r="57" spans="1:5" ht="15" customHeight="1" x14ac:dyDescent="0.2">
      <c r="A57" s="23" t="s">
        <v>16</v>
      </c>
      <c r="B57" s="24" t="s">
        <v>17</v>
      </c>
      <c r="C57" s="22"/>
      <c r="D57" s="21">
        <f>D15+D17+D21+D23+D25+D27+D29+D31+D33+D42+D44+D19</f>
        <v>29554853</v>
      </c>
      <c r="E57" s="43"/>
    </row>
    <row r="58" spans="1:5" ht="12.75" customHeight="1" x14ac:dyDescent="0.2">
      <c r="A58" s="23" t="s">
        <v>16</v>
      </c>
      <c r="B58" s="24" t="s">
        <v>18</v>
      </c>
      <c r="C58" s="22"/>
      <c r="D58" s="21">
        <f>D54+D50+D47</f>
        <v>0</v>
      </c>
    </row>
    <row r="59" spans="1:5" ht="6.75" customHeight="1" x14ac:dyDescent="0.2">
      <c r="D59" s="43"/>
    </row>
    <row r="60" spans="1:5" ht="17.25" customHeight="1" x14ac:dyDescent="0.25">
      <c r="A60" s="2" t="s">
        <v>19</v>
      </c>
      <c r="D60" s="1" t="s">
        <v>2</v>
      </c>
    </row>
    <row r="61" spans="1:5" ht="91.5" customHeight="1" x14ac:dyDescent="0.2">
      <c r="A61" s="5" t="s">
        <v>20</v>
      </c>
      <c r="B61" s="5" t="s">
        <v>100</v>
      </c>
      <c r="C61" s="5" t="s">
        <v>21</v>
      </c>
      <c r="D61" s="5" t="s">
        <v>5</v>
      </c>
    </row>
    <row r="62" spans="1:5" x14ac:dyDescent="0.2">
      <c r="A62" s="4">
        <v>1</v>
      </c>
      <c r="B62" s="4">
        <v>2</v>
      </c>
      <c r="C62" s="4">
        <v>3</v>
      </c>
      <c r="D62" s="4">
        <v>4</v>
      </c>
    </row>
    <row r="63" spans="1:5" ht="16.5" customHeight="1" x14ac:dyDescent="0.2">
      <c r="A63" s="135" t="s">
        <v>22</v>
      </c>
      <c r="B63" s="136"/>
      <c r="C63" s="136"/>
      <c r="D63" s="137"/>
    </row>
    <row r="64" spans="1:5" hidden="1" x14ac:dyDescent="0.2">
      <c r="A64" s="57" t="s">
        <v>41</v>
      </c>
      <c r="B64" s="58">
        <v>9770</v>
      </c>
      <c r="C64" s="59" t="s">
        <v>13</v>
      </c>
      <c r="D64" s="68">
        <f>D65+D66</f>
        <v>0</v>
      </c>
    </row>
    <row r="65" spans="1:4" ht="25.5" hidden="1" x14ac:dyDescent="0.2">
      <c r="A65" s="60" t="s">
        <v>42</v>
      </c>
      <c r="B65" s="61">
        <v>9770</v>
      </c>
      <c r="C65" s="65" t="s">
        <v>46</v>
      </c>
      <c r="D65" s="69"/>
    </row>
    <row r="66" spans="1:4" ht="38.25" hidden="1" x14ac:dyDescent="0.2">
      <c r="A66" s="60" t="s">
        <v>42</v>
      </c>
      <c r="B66" s="61">
        <v>9770</v>
      </c>
      <c r="C66" s="66" t="s">
        <v>47</v>
      </c>
      <c r="D66" s="69"/>
    </row>
    <row r="67" spans="1:4" ht="27" hidden="1" customHeight="1" x14ac:dyDescent="0.2">
      <c r="A67" s="57" t="s">
        <v>43</v>
      </c>
      <c r="B67" s="58">
        <v>9800</v>
      </c>
      <c r="C67" s="59" t="s">
        <v>44</v>
      </c>
      <c r="D67" s="68">
        <f>D68+D69+D70+D71+D72+D73+D80+D81+D74+D75+D76+D77+D78+D79+D82+D83+D84+D87+D85+D86+D88</f>
        <v>0</v>
      </c>
    </row>
    <row r="68" spans="1:4" ht="54.75" hidden="1" customHeight="1" x14ac:dyDescent="0.2">
      <c r="A68" s="62" t="s">
        <v>45</v>
      </c>
      <c r="B68" s="63">
        <v>9800</v>
      </c>
      <c r="C68" s="104" t="s">
        <v>93</v>
      </c>
      <c r="D68" s="69"/>
    </row>
    <row r="69" spans="1:4" ht="38.25" hidden="1" x14ac:dyDescent="0.2">
      <c r="A69" s="62" t="s">
        <v>45</v>
      </c>
      <c r="B69" s="63">
        <v>9800</v>
      </c>
      <c r="C69" s="67" t="s">
        <v>64</v>
      </c>
      <c r="D69" s="69"/>
    </row>
    <row r="70" spans="1:4" ht="51" hidden="1" x14ac:dyDescent="0.2">
      <c r="A70" s="62" t="s">
        <v>45</v>
      </c>
      <c r="B70" s="63">
        <v>9800</v>
      </c>
      <c r="C70" s="67" t="s">
        <v>65</v>
      </c>
      <c r="D70" s="69"/>
    </row>
    <row r="71" spans="1:4" ht="51" hidden="1" x14ac:dyDescent="0.2">
      <c r="A71" s="62" t="s">
        <v>45</v>
      </c>
      <c r="B71" s="63">
        <v>9800</v>
      </c>
      <c r="C71" s="67" t="s">
        <v>72</v>
      </c>
      <c r="D71" s="69"/>
    </row>
    <row r="72" spans="1:4" ht="51" hidden="1" x14ac:dyDescent="0.2">
      <c r="A72" s="62" t="s">
        <v>45</v>
      </c>
      <c r="B72" s="63">
        <v>9800</v>
      </c>
      <c r="C72" s="67" t="s">
        <v>66</v>
      </c>
      <c r="D72" s="69"/>
    </row>
    <row r="73" spans="1:4" ht="51" hidden="1" x14ac:dyDescent="0.2">
      <c r="A73" s="62" t="s">
        <v>45</v>
      </c>
      <c r="B73" s="63">
        <v>9800</v>
      </c>
      <c r="C73" s="67" t="s">
        <v>67</v>
      </c>
      <c r="D73" s="78"/>
    </row>
    <row r="74" spans="1:4" ht="38.25" hidden="1" x14ac:dyDescent="0.2">
      <c r="A74" s="62" t="s">
        <v>45</v>
      </c>
      <c r="B74" s="63">
        <v>9800</v>
      </c>
      <c r="C74" s="67" t="s">
        <v>68</v>
      </c>
      <c r="D74" s="78"/>
    </row>
    <row r="75" spans="1:4" ht="51" hidden="1" x14ac:dyDescent="0.2">
      <c r="A75" s="62" t="s">
        <v>45</v>
      </c>
      <c r="B75" s="63">
        <v>9800</v>
      </c>
      <c r="C75" s="67" t="s">
        <v>69</v>
      </c>
      <c r="D75" s="78"/>
    </row>
    <row r="76" spans="1:4" ht="51" hidden="1" x14ac:dyDescent="0.2">
      <c r="A76" s="62" t="s">
        <v>45</v>
      </c>
      <c r="B76" s="63">
        <v>9800</v>
      </c>
      <c r="C76" s="67" t="s">
        <v>70</v>
      </c>
      <c r="D76" s="78"/>
    </row>
    <row r="77" spans="1:4" ht="51" hidden="1" x14ac:dyDescent="0.2">
      <c r="A77" s="102" t="s">
        <v>45</v>
      </c>
      <c r="B77" s="103">
        <v>9800</v>
      </c>
      <c r="C77" s="67" t="s">
        <v>71</v>
      </c>
      <c r="D77" s="78"/>
    </row>
    <row r="78" spans="1:4" ht="38.25" hidden="1" x14ac:dyDescent="0.2">
      <c r="A78" s="62" t="s">
        <v>45</v>
      </c>
      <c r="B78" s="63">
        <v>9800</v>
      </c>
      <c r="C78" s="67" t="s">
        <v>73</v>
      </c>
      <c r="D78" s="78"/>
    </row>
    <row r="79" spans="1:4" ht="38.25" hidden="1" customHeight="1" x14ac:dyDescent="0.2">
      <c r="A79" s="62" t="s">
        <v>45</v>
      </c>
      <c r="B79" s="63">
        <v>9800</v>
      </c>
      <c r="C79" s="67" t="s">
        <v>74</v>
      </c>
      <c r="D79" s="78"/>
    </row>
    <row r="80" spans="1:4" s="35" customFormat="1" hidden="1" x14ac:dyDescent="0.2">
      <c r="A80" s="102"/>
      <c r="B80" s="103"/>
      <c r="C80" s="64"/>
      <c r="D80" s="78"/>
    </row>
    <row r="81" spans="1:5" ht="43.5" hidden="1" customHeight="1" x14ac:dyDescent="0.2">
      <c r="A81" s="62" t="s">
        <v>45</v>
      </c>
      <c r="B81" s="63">
        <v>9800</v>
      </c>
      <c r="C81" s="64" t="s">
        <v>75</v>
      </c>
      <c r="D81" s="78"/>
    </row>
    <row r="82" spans="1:5" ht="6" hidden="1" customHeight="1" x14ac:dyDescent="0.2">
      <c r="A82" s="62" t="s">
        <v>45</v>
      </c>
      <c r="B82" s="63">
        <v>9800</v>
      </c>
      <c r="C82" s="109" t="s">
        <v>78</v>
      </c>
      <c r="D82" s="110"/>
    </row>
    <row r="83" spans="1:5" s="29" customFormat="1" ht="47.25" hidden="1" customHeight="1" x14ac:dyDescent="0.2">
      <c r="A83" s="62" t="s">
        <v>45</v>
      </c>
      <c r="B83" s="63">
        <v>9800</v>
      </c>
      <c r="C83" s="109" t="s">
        <v>90</v>
      </c>
      <c r="D83" s="78"/>
    </row>
    <row r="84" spans="1:5" s="29" customFormat="1" ht="54.75" hidden="1" customHeight="1" x14ac:dyDescent="0.2">
      <c r="A84" s="62" t="s">
        <v>45</v>
      </c>
      <c r="B84" s="63">
        <v>9800</v>
      </c>
      <c r="C84" s="109" t="s">
        <v>89</v>
      </c>
      <c r="D84" s="78"/>
    </row>
    <row r="85" spans="1:5" s="29" customFormat="1" ht="51.75" hidden="1" customHeight="1" x14ac:dyDescent="0.2">
      <c r="A85" s="62" t="s">
        <v>45</v>
      </c>
      <c r="B85" s="63">
        <v>9800</v>
      </c>
      <c r="C85" s="109" t="s">
        <v>84</v>
      </c>
      <c r="D85" s="78"/>
    </row>
    <row r="86" spans="1:5" s="29" customFormat="1" ht="42.75" hidden="1" customHeight="1" x14ac:dyDescent="0.2">
      <c r="A86" s="62" t="s">
        <v>45</v>
      </c>
      <c r="B86" s="63">
        <v>9800</v>
      </c>
      <c r="C86" s="109" t="s">
        <v>85</v>
      </c>
      <c r="D86" s="78"/>
    </row>
    <row r="87" spans="1:5" s="29" customFormat="1" ht="48" hidden="1" customHeight="1" x14ac:dyDescent="0.2">
      <c r="A87" s="62" t="s">
        <v>45</v>
      </c>
      <c r="B87" s="63">
        <v>9800</v>
      </c>
      <c r="C87" s="109"/>
      <c r="D87" s="78"/>
    </row>
    <row r="88" spans="1:5" s="29" customFormat="1" ht="61.5" hidden="1" customHeight="1" x14ac:dyDescent="0.2">
      <c r="A88" s="62" t="s">
        <v>45</v>
      </c>
      <c r="B88" s="63">
        <v>9800</v>
      </c>
      <c r="C88" s="109" t="s">
        <v>92</v>
      </c>
      <c r="D88" s="78"/>
    </row>
    <row r="89" spans="1:5" ht="16.5" hidden="1" customHeight="1" x14ac:dyDescent="0.2">
      <c r="A89" s="57" t="s">
        <v>49</v>
      </c>
      <c r="B89" s="58">
        <v>9770</v>
      </c>
      <c r="C89" s="70" t="s">
        <v>13</v>
      </c>
      <c r="D89" s="71">
        <f>D90</f>
        <v>0</v>
      </c>
    </row>
    <row r="90" spans="1:5" ht="18.75" hidden="1" customHeight="1" x14ac:dyDescent="0.2">
      <c r="A90" s="36">
        <v>1455000000</v>
      </c>
      <c r="B90" s="39">
        <v>9770</v>
      </c>
      <c r="C90" s="75" t="s">
        <v>26</v>
      </c>
      <c r="D90" s="76">
        <f>D91</f>
        <v>0</v>
      </c>
      <c r="E90" t="s">
        <v>60</v>
      </c>
    </row>
    <row r="91" spans="1:5" s="72" customFormat="1" ht="30" hidden="1" customHeight="1" x14ac:dyDescent="0.2">
      <c r="A91" s="36">
        <v>1455000000</v>
      </c>
      <c r="B91" s="39">
        <v>9770</v>
      </c>
      <c r="C91" s="73" t="s">
        <v>48</v>
      </c>
      <c r="D91" s="11"/>
      <c r="E91" s="72">
        <v>21</v>
      </c>
    </row>
    <row r="92" spans="1:5" s="35" customFormat="1" ht="18.75" customHeight="1" x14ac:dyDescent="0.2">
      <c r="A92" s="32" t="s">
        <v>23</v>
      </c>
      <c r="B92" s="32" t="s">
        <v>24</v>
      </c>
      <c r="C92" s="33" t="s">
        <v>13</v>
      </c>
      <c r="D92" s="107">
        <f>D93+D104</f>
        <v>3263211</v>
      </c>
    </row>
    <row r="93" spans="1:5" s="35" customFormat="1" ht="21" customHeight="1" x14ac:dyDescent="0.2">
      <c r="A93" s="36">
        <v>1455000000</v>
      </c>
      <c r="B93" s="36" t="s">
        <v>24</v>
      </c>
      <c r="C93" s="37" t="s">
        <v>26</v>
      </c>
      <c r="D93" s="77">
        <f>SUM(D94:D103)</f>
        <v>3263211</v>
      </c>
    </row>
    <row r="94" spans="1:5" s="35" customFormat="1" ht="41.25" customHeight="1" x14ac:dyDescent="0.2">
      <c r="A94" s="36">
        <v>1455000000</v>
      </c>
      <c r="B94" s="39">
        <v>9770</v>
      </c>
      <c r="C94" s="40" t="s">
        <v>39</v>
      </c>
      <c r="D94" s="95">
        <f>150000+56430</f>
        <v>206430</v>
      </c>
    </row>
    <row r="95" spans="1:5" s="35" customFormat="1" ht="39.75" customHeight="1" x14ac:dyDescent="0.2">
      <c r="A95" s="36">
        <v>1455000000</v>
      </c>
      <c r="B95" s="39">
        <v>9770</v>
      </c>
      <c r="C95" s="40" t="s">
        <v>28</v>
      </c>
      <c r="D95" s="38">
        <f>153459+30670</f>
        <v>184129</v>
      </c>
    </row>
    <row r="96" spans="1:5" s="35" customFormat="1" ht="39.75" customHeight="1" x14ac:dyDescent="0.2">
      <c r="A96" s="36">
        <v>1455000000</v>
      </c>
      <c r="B96" s="39">
        <v>9770</v>
      </c>
      <c r="C96" s="40" t="s">
        <v>40</v>
      </c>
      <c r="D96" s="38">
        <v>159086</v>
      </c>
    </row>
    <row r="97" spans="1:5" s="35" customFormat="1" ht="30.75" customHeight="1" x14ac:dyDescent="0.2">
      <c r="A97" s="36">
        <v>1455000000</v>
      </c>
      <c r="B97" s="41">
        <v>9770</v>
      </c>
      <c r="C97" s="40" t="s">
        <v>33</v>
      </c>
      <c r="D97" s="38">
        <v>551973</v>
      </c>
    </row>
    <row r="98" spans="1:5" s="35" customFormat="1" ht="47.25" customHeight="1" x14ac:dyDescent="0.2">
      <c r="A98" s="36">
        <v>1455000000</v>
      </c>
      <c r="B98" s="39">
        <v>9770</v>
      </c>
      <c r="C98" s="40" t="s">
        <v>30</v>
      </c>
      <c r="D98" s="38">
        <v>155693</v>
      </c>
    </row>
    <row r="99" spans="1:5" s="35" customFormat="1" ht="38.25" x14ac:dyDescent="0.2">
      <c r="A99" s="36">
        <v>1455000000</v>
      </c>
      <c r="B99" s="39">
        <v>9770</v>
      </c>
      <c r="C99" s="42" t="s">
        <v>54</v>
      </c>
      <c r="D99" s="38">
        <v>512900</v>
      </c>
    </row>
    <row r="100" spans="1:5" s="35" customFormat="1" ht="40.5" customHeight="1" x14ac:dyDescent="0.2">
      <c r="A100" s="36">
        <v>1455000000</v>
      </c>
      <c r="B100" s="39">
        <v>9770</v>
      </c>
      <c r="C100" s="42" t="s">
        <v>37</v>
      </c>
      <c r="D100" s="38">
        <v>363000</v>
      </c>
    </row>
    <row r="101" spans="1:5" s="35" customFormat="1" ht="40.5" customHeight="1" x14ac:dyDescent="0.2">
      <c r="A101" s="36">
        <v>1455000000</v>
      </c>
      <c r="B101" s="39">
        <v>9770</v>
      </c>
      <c r="C101" s="40" t="s">
        <v>50</v>
      </c>
      <c r="D101" s="38">
        <v>250000</v>
      </c>
    </row>
    <row r="102" spans="1:5" s="35" customFormat="1" ht="26.25" customHeight="1" x14ac:dyDescent="0.2">
      <c r="A102" s="36">
        <v>1455000000</v>
      </c>
      <c r="B102" s="39">
        <v>9770</v>
      </c>
      <c r="C102" s="40" t="s">
        <v>53</v>
      </c>
      <c r="D102" s="38">
        <v>800000</v>
      </c>
    </row>
    <row r="103" spans="1:5" s="35" customFormat="1" ht="28.5" customHeight="1" x14ac:dyDescent="0.2">
      <c r="A103" s="36">
        <v>1455000000</v>
      </c>
      <c r="B103" s="39">
        <v>9770</v>
      </c>
      <c r="C103" s="40" t="s">
        <v>31</v>
      </c>
      <c r="D103" s="38">
        <v>80000</v>
      </c>
    </row>
    <row r="104" spans="1:5" x14ac:dyDescent="0.2">
      <c r="A104" s="36">
        <v>1454200000</v>
      </c>
      <c r="B104" s="36" t="s">
        <v>24</v>
      </c>
      <c r="C104" s="37" t="s">
        <v>81</v>
      </c>
      <c r="D104" s="106">
        <f>D105</f>
        <v>0</v>
      </c>
    </row>
    <row r="105" spans="1:5" hidden="1" x14ac:dyDescent="0.2">
      <c r="A105" s="36">
        <v>1454200000</v>
      </c>
      <c r="B105" s="36">
        <v>9770</v>
      </c>
      <c r="C105" s="73" t="s">
        <v>80</v>
      </c>
      <c r="D105" s="74"/>
    </row>
    <row r="106" spans="1:5" ht="21" customHeight="1" x14ac:dyDescent="0.2">
      <c r="A106" s="135" t="s">
        <v>25</v>
      </c>
      <c r="B106" s="136"/>
      <c r="C106" s="136"/>
      <c r="D106" s="137"/>
    </row>
    <row r="107" spans="1:5" hidden="1" x14ac:dyDescent="0.2">
      <c r="A107" s="9"/>
      <c r="B107" s="9"/>
      <c r="C107" s="26"/>
      <c r="D107" s="10"/>
    </row>
    <row r="108" spans="1:5" ht="26.25" hidden="1" customHeight="1" x14ac:dyDescent="0.2">
      <c r="A108" s="57" t="s">
        <v>43</v>
      </c>
      <c r="B108" s="58">
        <v>9800</v>
      </c>
      <c r="C108" s="59" t="s">
        <v>44</v>
      </c>
      <c r="D108" s="76">
        <f>D111+D110+D109+D112+D113+D114+D115+D116+D117</f>
        <v>0</v>
      </c>
    </row>
    <row r="109" spans="1:5" ht="39.75" hidden="1" customHeight="1" x14ac:dyDescent="0.2">
      <c r="A109" s="62" t="s">
        <v>45</v>
      </c>
      <c r="B109" s="63">
        <v>9800</v>
      </c>
      <c r="C109" s="64" t="s">
        <v>76</v>
      </c>
      <c r="D109" s="78"/>
      <c r="E109" s="108"/>
    </row>
    <row r="110" spans="1:5" ht="39.75" hidden="1" customHeight="1" x14ac:dyDescent="0.2">
      <c r="A110" s="62" t="s">
        <v>45</v>
      </c>
      <c r="B110" s="63">
        <v>9800</v>
      </c>
      <c r="C110" s="64" t="s">
        <v>77</v>
      </c>
      <c r="D110" s="78"/>
    </row>
    <row r="111" spans="1:5" ht="51" hidden="1" customHeight="1" x14ac:dyDescent="0.2">
      <c r="A111" s="62" t="s">
        <v>45</v>
      </c>
      <c r="B111" s="63">
        <v>9800</v>
      </c>
      <c r="C111" s="109" t="s">
        <v>79</v>
      </c>
      <c r="D111" s="78"/>
    </row>
    <row r="112" spans="1:5" s="35" customFormat="1" ht="49.5" hidden="1" customHeight="1" x14ac:dyDescent="0.2">
      <c r="A112" s="102" t="s">
        <v>45</v>
      </c>
      <c r="B112" s="103">
        <v>9800</v>
      </c>
      <c r="C112" s="64" t="s">
        <v>82</v>
      </c>
      <c r="D112" s="78"/>
    </row>
    <row r="113" spans="1:4" ht="63.75" hidden="1" x14ac:dyDescent="0.2">
      <c r="A113" s="62" t="s">
        <v>45</v>
      </c>
      <c r="B113" s="63">
        <v>9800</v>
      </c>
      <c r="C113" s="109" t="s">
        <v>86</v>
      </c>
      <c r="D113" s="115"/>
    </row>
    <row r="114" spans="1:4" ht="40.5" hidden="1" customHeight="1" x14ac:dyDescent="0.2">
      <c r="A114" s="62"/>
      <c r="B114" s="63"/>
      <c r="C114" s="109"/>
      <c r="D114" s="115"/>
    </row>
    <row r="115" spans="1:4" hidden="1" x14ac:dyDescent="0.2">
      <c r="A115" s="62"/>
      <c r="B115" s="63"/>
      <c r="C115" s="109"/>
      <c r="D115" s="115"/>
    </row>
    <row r="116" spans="1:4" ht="51" hidden="1" x14ac:dyDescent="0.2">
      <c r="A116" s="62" t="s">
        <v>45</v>
      </c>
      <c r="B116" s="63">
        <v>9800</v>
      </c>
      <c r="C116" s="109" t="s">
        <v>91</v>
      </c>
      <c r="D116" s="115"/>
    </row>
    <row r="117" spans="1:4" x14ac:dyDescent="0.2">
      <c r="A117" s="62"/>
      <c r="B117" s="63"/>
      <c r="C117" s="109"/>
      <c r="D117" s="115"/>
    </row>
    <row r="118" spans="1:4" ht="18.75" customHeight="1" x14ac:dyDescent="0.2">
      <c r="A118" s="25" t="s">
        <v>16</v>
      </c>
      <c r="B118" s="25" t="s">
        <v>16</v>
      </c>
      <c r="C118" s="24" t="s">
        <v>101</v>
      </c>
      <c r="D118" s="20">
        <f>D119+D120</f>
        <v>3263211</v>
      </c>
    </row>
    <row r="119" spans="1:4" ht="18.75" customHeight="1" x14ac:dyDescent="0.2">
      <c r="A119" s="25" t="s">
        <v>16</v>
      </c>
      <c r="B119" s="25" t="s">
        <v>16</v>
      </c>
      <c r="C119" s="24" t="s">
        <v>17</v>
      </c>
      <c r="D119" s="20">
        <f>D64+D67+D89+D92</f>
        <v>3263211</v>
      </c>
    </row>
    <row r="120" spans="1:4" ht="20.25" customHeight="1" x14ac:dyDescent="0.2">
      <c r="A120" s="25" t="s">
        <v>16</v>
      </c>
      <c r="B120" s="25" t="s">
        <v>16</v>
      </c>
      <c r="C120" s="24" t="s">
        <v>18</v>
      </c>
      <c r="D120" s="20">
        <f>D108</f>
        <v>0</v>
      </c>
    </row>
    <row r="121" spans="1:4" ht="15.75" customHeight="1" x14ac:dyDescent="0.2"/>
    <row r="122" spans="1:4" s="30" customFormat="1" ht="20.25" hidden="1" customHeight="1" x14ac:dyDescent="0.25">
      <c r="B122" s="134"/>
      <c r="C122" s="134"/>
    </row>
    <row r="123" spans="1:4" ht="15.75" hidden="1" x14ac:dyDescent="0.25">
      <c r="B123" s="134"/>
      <c r="C123" s="134"/>
    </row>
    <row r="124" spans="1:4" ht="6" customHeight="1" x14ac:dyDescent="0.25">
      <c r="B124" s="134"/>
      <c r="C124" s="134"/>
    </row>
    <row r="125" spans="1:4" s="105" customFormat="1" ht="42.75" customHeight="1" x14ac:dyDescent="0.2">
      <c r="B125" s="132" t="s">
        <v>94</v>
      </c>
      <c r="C125" s="132"/>
    </row>
  </sheetData>
  <mergeCells count="33">
    <mergeCell ref="B124:C124"/>
    <mergeCell ref="B23:C23"/>
    <mergeCell ref="B125:C125"/>
    <mergeCell ref="B42:C42"/>
    <mergeCell ref="B35:C35"/>
    <mergeCell ref="B36:C36"/>
    <mergeCell ref="B37:C37"/>
    <mergeCell ref="B41:C41"/>
    <mergeCell ref="B123:C123"/>
    <mergeCell ref="B38:C38"/>
    <mergeCell ref="B39:C39"/>
    <mergeCell ref="B122:C122"/>
    <mergeCell ref="A46:D46"/>
    <mergeCell ref="A63:D63"/>
    <mergeCell ref="B44:C44"/>
    <mergeCell ref="B43:C43"/>
    <mergeCell ref="A106:D106"/>
    <mergeCell ref="B40:C40"/>
    <mergeCell ref="C1:D1"/>
    <mergeCell ref="C3:D3"/>
    <mergeCell ref="C4:D4"/>
    <mergeCell ref="B25:C25"/>
    <mergeCell ref="A10:D10"/>
    <mergeCell ref="A8:D8"/>
    <mergeCell ref="A9:D9"/>
    <mergeCell ref="B12:C12"/>
    <mergeCell ref="B13:C13"/>
    <mergeCell ref="A14:D14"/>
    <mergeCell ref="B17:C17"/>
    <mergeCell ref="C2:D2"/>
    <mergeCell ref="B20:C20"/>
    <mergeCell ref="B19:C19"/>
    <mergeCell ref="C5:D5"/>
  </mergeCells>
  <pageMargins left="0.55118110236220474" right="0.39370078740157483" top="0.39370078740157483" bottom="0.39370078740157483" header="0" footer="0"/>
  <pageSetup paperSize="9" scale="74" fitToHeight="500" orientation="portrait" verticalDpi="0" r:id="rId1"/>
  <rowBreaks count="1" manualBreakCount="1">
    <brk id="5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AsRock</cp:lastModifiedBy>
  <cp:lastPrinted>2025-12-22T09:19:08Z</cp:lastPrinted>
  <dcterms:created xsi:type="dcterms:W3CDTF">2021-11-30T08:30:25Z</dcterms:created>
  <dcterms:modified xsi:type="dcterms:W3CDTF">2025-12-22T09:20:28Z</dcterms:modified>
</cp:coreProperties>
</file>