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Секретар\ріш. СЕСІЇ\2026\37   18.03.26\Рішення №20\"/>
    </mc:Choice>
  </mc:AlternateContent>
  <bookViews>
    <workbookView xWindow="0" yWindow="0" windowWidth="23040" windowHeight="9072"/>
  </bookViews>
  <sheets>
    <sheet name="Лист1" sheetId="1" r:id="rId1"/>
  </sheets>
  <definedNames>
    <definedName name="_xlnm.Print_Area" localSheetId="0">Лист1!$A$1:$D$126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9" i="1" l="1"/>
  <c r="D120" i="1"/>
  <c r="D59" i="1"/>
  <c r="D27" i="1"/>
  <c r="D103" i="1" l="1"/>
  <c r="D94" i="1" l="1"/>
  <c r="D25" i="1"/>
  <c r="D73" i="1" l="1"/>
  <c r="D70" i="1" l="1"/>
  <c r="D96" i="1" l="1"/>
  <c r="D95" i="1"/>
  <c r="D36" i="1" l="1"/>
  <c r="D109" i="1" l="1"/>
  <c r="D19" i="1" l="1"/>
  <c r="D49" i="1" l="1"/>
  <c r="D46" i="1" l="1"/>
  <c r="D44" i="1" l="1"/>
  <c r="D121" i="1" l="1"/>
  <c r="D93" i="1" l="1"/>
  <c r="D29" i="1" l="1"/>
  <c r="D23" i="1"/>
  <c r="D91" i="1" l="1"/>
  <c r="D33" i="1" l="1"/>
  <c r="D52" i="1" l="1"/>
  <c r="D35" i="1" l="1"/>
  <c r="D90" i="1" l="1"/>
  <c r="D66" i="1" l="1"/>
  <c r="D56" i="1" l="1"/>
  <c r="D17" i="1"/>
  <c r="D60" i="1" l="1"/>
  <c r="D119" i="1"/>
  <c r="D31" i="1"/>
  <c r="D21" i="1"/>
  <c r="D15" i="1"/>
  <c r="D58" i="1" l="1"/>
</calcChain>
</file>

<file path=xl/sharedStrings.xml><?xml version="1.0" encoding="utf-8"?>
<sst xmlns="http://schemas.openxmlformats.org/spreadsheetml/2006/main" count="175" uniqueCount="107">
  <si>
    <t>(код бюджету)</t>
  </si>
  <si>
    <t xml:space="preserve">      1. Показники міжбюджетних трансфертів з інших бюджетів</t>
  </si>
  <si>
    <t>(грн)</t>
  </si>
  <si>
    <t>Код Класифікації доходу бюджету/ Код бюджету</t>
  </si>
  <si>
    <t>Найменування трансферту/ Найменування бюджету – надавача міжбюджетного трансферту</t>
  </si>
  <si>
    <t>Усього</t>
  </si>
  <si>
    <t>І. Трансферти до загального фонду бюджету</t>
  </si>
  <si>
    <t>41020100</t>
  </si>
  <si>
    <t>Базова дотація </t>
  </si>
  <si>
    <t>Державний бюджет</t>
  </si>
  <si>
    <t>41033900</t>
  </si>
  <si>
    <t>Освітня субвенція з державного бюджету місцевим бюджетам </t>
  </si>
  <si>
    <t>41053900</t>
  </si>
  <si>
    <t>Інші субвенції з місцевого бюджету</t>
  </si>
  <si>
    <t>Обласний бюджет Миколаївської області</t>
  </si>
  <si>
    <t>ІІ. Трансферти до спеціального фонду бюджету</t>
  </si>
  <si>
    <t>X</t>
  </si>
  <si>
    <t>загальний фонд</t>
  </si>
  <si>
    <t>спеціальний фонд</t>
  </si>
  <si>
    <t xml:space="preserve">      2. Показники міжбюджетних трансфертів іншим бюджетам</t>
  </si>
  <si>
    <t>Код Програмної класифікації видатків та кредитування місцевого бюджету/ Код бюджету</t>
  </si>
  <si>
    <t>Найменування трансферту/ Найменування бюджету – отримувача міжбюджетного трансферту</t>
  </si>
  <si>
    <t>І. Трансферти із загального фонду бюджету</t>
  </si>
  <si>
    <t>3719770</t>
  </si>
  <si>
    <t>9770</t>
  </si>
  <si>
    <t>ІІ. Трансферти із спеціального фонду бюджету</t>
  </si>
  <si>
    <t>Бюджет Новоодеської міської територіальної громади:</t>
  </si>
  <si>
    <t>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t>
  </si>
  <si>
    <t xml:space="preserve">на забезпечення технічними засобами та виробами медичного призначення для осіб з інвалідністю, що виписуються комунальним некомерційним підприємством „Новоодеський центр первинної медико-санітарної допомоги” </t>
  </si>
  <si>
    <t>1454700000</t>
  </si>
  <si>
    <t xml:space="preserve">на оплату комунальних послуг та енергоносіїв закладів охорони здоров’я, які знаходяться на території Костянтинівської сільської територіальної громади і підпорядковуються комунальному некомерційному підприємству „Новоодеський  центр первинної медико-санітарної допомоги” </t>
  </si>
  <si>
    <t>на фінансування послуг, які надаються комунальною установою „Трудовий архів" Новоодеської міської ради</t>
  </si>
  <si>
    <t>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t>
  </si>
  <si>
    <t xml:space="preserve">на оплату праці з нарахуваннями медичним працівникам Пунктів здоров'я с.Костянтинівка, с.Новоінгулка КНП „Новоодеський  центр первинної медико-санітарної допомоги” </t>
  </si>
  <si>
    <t xml:space="preserve">                                                                                     </t>
  </si>
  <si>
    <t xml:space="preserve">                                                                                                                                                                                                    </t>
  </si>
  <si>
    <t>(грн.)</t>
  </si>
  <si>
    <t xml:space="preserve">на фінансування заходів з проведення медичних оглядів громадян, які підлягають приписці до призовної дільниці, призовників на строкову військову службу та військову службу за контрактом, які здійснюються КНП „Новоодеська багатопрофільна лікарня” </t>
  </si>
  <si>
    <t>субвенція з обласного бюджету місцевим бюджетам на окремі заходи щодо соціального захисту осіб з інваліднісю (грошова компенсація на бензин, ремонт і технічне обслуговування автомобілів та на транспортне обслуговування, встановлення телефонів особам з інвалідністю І та ІІ групи)</t>
  </si>
  <si>
    <t xml:space="preserve">на  відшкодування аптечним закладам вартості лікарських засобів пільговій категорії населення згідно рецептів лікарів, що виписуються комунальним некомерційним підприємством „Новоодеський  центр первинної медико-санітарної допомоги” </t>
  </si>
  <si>
    <t xml:space="preserve">забезпечення спеціалізованого медичного харчування пільговій категорії населення згідно рецептів, що виписуються комунальним некомерційним підприємством „Новоодеський центр первинної медико-санітарної допомоги” </t>
  </si>
  <si>
    <t>0119770</t>
  </si>
  <si>
    <t>1431420000</t>
  </si>
  <si>
    <t>0119800</t>
  </si>
  <si>
    <t>Субвенція з місцевого бюджету державному бюджету на виконання програм соціально-економічного розвитку регіонів</t>
  </si>
  <si>
    <t>9900000000</t>
  </si>
  <si>
    <r>
      <t>Районний бюджет Миколаївського району</t>
    </r>
    <r>
      <rPr>
        <sz val="10"/>
        <rFont val="Calibri"/>
        <family val="2"/>
        <charset val="204"/>
        <scheme val="minor"/>
      </rPr>
      <t xml:space="preserve"> (на придбання запасних частин, агрегатів та комплектуючих для військової частини А 7355 )</t>
    </r>
  </si>
  <si>
    <t>на відшкодування послуг з проведення комплексної психолого-педагогічної оцінки розвитку особи  Комунальною установою "Інклюзивно-ресурсний центр" Новоодеської міської ради</t>
  </si>
  <si>
    <t>0619770</t>
  </si>
  <si>
    <t>на відшкодування аптечним закладам вартості лікарських засобів пільговій категорії населення згідно рецептів лікарів, що виписуються комунальним некомерційним підприємством „Новоодеська багатопрофільна лікарня” та зубопротезування</t>
  </si>
  <si>
    <t>Субвенція з державного бюджету місцевим бюджетам на забезпечення харчуванням учнів початкових класів закладів загальної середньої освіти</t>
  </si>
  <si>
    <t>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</si>
  <si>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 xml:space="preserve"> на оплату праці з нарахуваннями працівникам амбулаторій ЗПСМ комунального некомерційного підприємства „Новоодеський центр первинної медико-санітарної допомоги”, що розташовані на території Костянтинівської сільської територіальної громади </t>
  </si>
  <si>
    <t xml:space="preserve">субвенція з обласного бюджету місцевим бюджетам для надання одноразової матеріальної допомоги громадянам, які постраждали внаслідок Чорнобильської катастрофи (категорії І), та дітям з інвалідністю, інвалідність яких пов’язана з  Чорнобильською катастрофою        </t>
  </si>
  <si>
    <t xml:space="preserve">субвенція з обласного бюджету місцевим бюджетам для надання матеріальної допомоги сім"ям загиблих та померлих учасників бойових дій на території інших країн, особам з інвалідністю внаслідок війни на території інших країн  </t>
  </si>
  <si>
    <t>субвенція з обласного бюджету місцевим бюджетам для надання матеріальної допомоги сім'ям загиблих та померлих осіб, які брали участь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сім'ям осіб, які загинули або померли внаслідок поранень, каліцтва, контузії чи інших ушкоджень здоров'я, одержаних під час участі у Революції Гідності, та сім'ям працівників структурних підрозділів Миколаївської обласної військової адміністрації, Миколаївської обласної ради, Комунального підприємства "Миколаївська обласна варта", які загинули 29 березня 2022 року внаслідок ракетного обстрілу адміністративної будівлі Миколаївської обласної ради за адресою: м. Миколаїв, вул. Адміральська,22)</t>
  </si>
  <si>
    <t xml:space="preserve">субвенція з обласного бюджету місцевим бюджетам на відшкодування витрат на поховання учасників бойових дій та осіб з інвалідністю внаслідок війни    </t>
  </si>
  <si>
    <t>субвенція з обласного бюджету місцевим бюджетам на пільгове  медичне обслуговування громадян, які постраждали внаслідок Чорнобильської катастрофи</t>
  </si>
  <si>
    <t>№ Договору</t>
  </si>
  <si>
    <t>Субвенція з державного бюджету місцевим бюджетам на надання державної підтримки особам з особливими освітніми потребами</t>
  </si>
  <si>
    <t xml:space="preserve">Державний бюджет </t>
  </si>
  <si>
    <t>Субвенція з державного бюджету місцевим бюджетам на здійснення доплат педагогічним працівникам закладів загальної середньої освіти</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</si>
  <si>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військовій частині А1325 (для потреб військової частини А5074 для закупівлі польової автономної кухні)</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</si>
  <si>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військовій частині А1619 (для закупівлі автомобільної техніки)</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</si>
  <si>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військовій частині А5080 на закупівлю розвідувальних безпілотних літальних апаратів, розвідувальних безпілотних літальних комплексів та закупівлю автомобільної техніки для військових частин</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</si>
  <si>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Управлінню Служби безпеки України в Миколаївській області (для придбання обладнання і предметів довгострокового користування)</t>
  </si>
  <si>
    <t>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 за рахунок відповідної субвенції з державного бюджету</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</si>
  <si>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оперативно-тактичному угрупованню "Старобільськ" (для потреб військової частини А4979 на придбання БПЛА (FPV-дронів, квадрокоптерів), НРК (назмних роботизованих комплексів), для закупівлі та обслуговування військової техніки)</t>
  </si>
  <si>
    <t>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t>
  </si>
  <si>
    <t>Субвенція з державного бюджету місцевим бюджетам на забезпечення харчуванням учнів закладів загальної середньої освіти</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</si>
  <si>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військовій частині 3012 НГУ (для закупівлі транспортного засобу підвищеної прохідності з комплектом зимової гуми)</t>
  </si>
  <si>
    <t>Начальник фінансового відділу                                                                                                                              Інна МИЧКО</t>
  </si>
  <si>
    <t>Міжбюджетні трансферти на 2026 рік</t>
  </si>
  <si>
    <t xml:space="preserve">                                                                        Додаток 5</t>
  </si>
  <si>
    <t>Додаткова дотація з державного бюджету місцевим бюджетам на здійснення повноважень органів місцевого самоврядування на деокупованих, тимчасово окупованих та інших територіях України, що зазнали негативного впливу у зв`язку з повномасштабною збройною агресією Російської Федерації</t>
  </si>
  <si>
    <t xml:space="preserve">УСЬОГО за розділми І, ІІ, у тому числі: </t>
  </si>
  <si>
    <t xml:space="preserve">Код Типової програмної класифікації видатків та кредитування місцевого бюджету </t>
  </si>
  <si>
    <t xml:space="preserve">УСЬОГО за розділами І, ІІ, у тому числі: </t>
  </si>
  <si>
    <t>субвенція з обласного бюджету місцевим бюджетам для надання щомісячної матеріальної допомоги дітям військовослужбовців Збройних Сил України та інших військових формувань, у тому числі добровольчих, які загинули, пропали безвісти або померли внаслідок поранення, контузії чи каліцтва, одержаних при виконанні службових обов’язків на тимчасово окупованій території АР Крим, м. Севастополя, під час здійснення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заходів,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та дітям працівників структурних підрозділів Миколаївської обласної військової адміністрації, Миколаївської обласної ради, Комунального підприємства "Миколаївська обласна варта", які загинули 29 березня 2022 року внаслідок ракетного обстрілу адміністративної будівлі Миколаївської обласної ради за адресою: м. Миколаїв, вул. Адміральська,22.</t>
  </si>
  <si>
    <t>+</t>
  </si>
  <si>
    <t xml:space="preserve">                                                                                                                                      "Про внесення змін до бюджету Костянтинівської         </t>
  </si>
  <si>
    <t xml:space="preserve">                                                                                                                           сільської територіальної громади на 2026 рік"  </t>
  </si>
  <si>
    <t xml:space="preserve">                                                                                                                      до рішення сесії Костянтинівської сільської ради </t>
  </si>
  <si>
    <t xml:space="preserve">Субвенція з місцевого бюджету державному бюджету відповідно до «Програми Безпечна Костянтинівська територіальна громада на 2021-2026 роки» </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</si>
  <si>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2023-2028 роки»</t>
  </si>
  <si>
    <t>Головному управлінню Національної поліції в Миколаївській області, на придбання паливно-мастильних матеріалів для двох поліцейських офіцерів Костянтинівської сільської територіальної громади</t>
  </si>
  <si>
    <t>Головному управлінню Національної поліції в Миколаївській області, на придбання автомобільних відеореєстраторів та поліцейських жезлів для двох поліцейських офіцерів Костянтинівської сільської територіальної громади</t>
  </si>
  <si>
    <t>військовій частині А5260, на придбання розвідувальних безпілотних літальних апаратів (БПЛА) та автомобільної техніки</t>
  </si>
  <si>
    <t>військовій частині А4350, для закупівлі комплектуючих до безпілотних авіаційних комплексів, речового майна та майна зв’язку</t>
  </si>
  <si>
    <t>2 ДПРЗ ГУ ДСНС України, на придбання протипожежних дверей, меблів та будівельних матеріалів для 21 державної пожежно-рятувальної частини 2 державного пожежно-рятувального загону ГУ ДСНС України в Миколаївській області</t>
  </si>
  <si>
    <t>військовій частині А0222, на закупівлю безпілотних авіаційних комплексів «Бекфаєр»</t>
  </si>
  <si>
    <t xml:space="preserve">військовій частині А5025, для закупівлі безпілотних літаючих апаратів (БПЛА) </t>
  </si>
  <si>
    <t>військової частини А4848, на покращення матеріально-технічної бази</t>
  </si>
  <si>
    <t>3 прикордонному загону імені Героя України полковника Євгенія Пікуса Державної прикордонної служби України (військова частина 9938), на зміцнення матеріально-технічної бази</t>
  </si>
  <si>
    <t xml:space="preserve">військовій частині А0284 (на придбання запчастин та комплектуючих до озброєння та військової техніки, придбання FPV дронів та коплектуючих до них) </t>
  </si>
  <si>
    <t>військовій частині А4423, для придбання засобів РЕБ, РЕР і комплектуючих до цих систем, БпАК (БпЛА)</t>
  </si>
  <si>
    <t>Управлінню Служби безпеки України в Миколаївській області, на покращення матеріально-технічної бази, оплату послуг (крім комунальних)</t>
  </si>
  <si>
    <t>військовій частині 3057 Національної гвардії України, на поліпшення матеріально-технічного забезпечення військової частини</t>
  </si>
  <si>
    <t>військовій частині А4741,  на закупівлю безпілотних авіаційних комплексів (безпілотних літальних апаратів)</t>
  </si>
  <si>
    <t>військової частини А1892, на закупівлю будівельних матеріалів</t>
  </si>
  <si>
    <t xml:space="preserve">Головному управлінню державної служби України з надзвичайних ситуацій у Миколаївській області, на придбання предметів, матеріалів , обладнання та інвентарю </t>
  </si>
  <si>
    <t xml:space="preserve">на придбання паливно-мастильних матеріалів для забезпечення безперебійної роботи КНП „Новоодеська багатопрофільна лікарня” </t>
  </si>
  <si>
    <t>на оплату комунальних послуг та енергоносіїв (в.т.ч. паливно-мастильних матеріалів для їх вироблення) комунального некомерційного підприємства „Новоодеська багатопрофільна лікарня”</t>
  </si>
  <si>
    <t>Новоодеському відділу Державної казначейської служби України Миколаївської області на покращення матеріально-технічної бази</t>
  </si>
  <si>
    <r>
      <t>Районний бюджет Миколаївського району</t>
    </r>
    <r>
      <rPr>
        <sz val="10"/>
        <rFont val="Calibri"/>
        <family val="2"/>
        <charset val="204"/>
        <scheme val="minor"/>
      </rPr>
      <t xml:space="preserve"> (для забезпечення окремих видатків виконавчого апарату районної ради, спрямованих на виконання власних та делегованих повноважень, передбачених Конституцією та законами України) </t>
    </r>
  </si>
  <si>
    <t>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</si>
  <si>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 xml:space="preserve">                                                                                              від 18.03.2026р.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</si>
</sst>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00;#,&quot;-&quot;"/>
    <numFmt numFmtId="165" formatCode="#,##0.00_ ;\-#,##0.00\ "/>
  </numFmts>
  <fonts count="14" x14ac:knownFonts="1">
    <font>
      <sz val="10"/>
      <color theme="1"/>
      <name val="Calibri"/>
      <family val="2"/>
      <charset val="204"/>
      <scheme val="minor"/>
    </font>
    <font>
      <b/>
      <sz val="10"/>
      <color theme="1"/>
      <name val="Calibri"/>
      <family val="2"/>
      <charset val="204"/>
      <scheme val="minor"/>
    </font>
    <font>
      <b/>
      <u/>
      <sz val="10"/>
      <color theme="1"/>
      <name val="Calibri"/>
      <family val="2"/>
      <charset val="204"/>
      <scheme val="minor"/>
    </font>
    <font>
      <sz val="11"/>
      <color theme="1"/>
      <name val="Calibri"/>
      <family val="2"/>
      <charset val="204"/>
      <scheme val="minor"/>
    </font>
    <font>
      <sz val="10"/>
      <name val="Times New Roman"/>
      <family val="1"/>
      <charset val="204"/>
    </font>
    <font>
      <sz val="10"/>
      <color theme="1"/>
      <name val="Times New Roman"/>
      <family val="1"/>
      <charset val="204"/>
    </font>
    <font>
      <b/>
      <sz val="12"/>
      <color theme="1"/>
      <name val="Calibri"/>
      <family val="2"/>
      <charset val="204"/>
      <scheme val="minor"/>
    </font>
    <font>
      <sz val="12"/>
      <color theme="1"/>
      <name val="Calibri"/>
      <family val="2"/>
      <charset val="204"/>
      <scheme val="minor"/>
    </font>
    <font>
      <sz val="10"/>
      <color rgb="FFFF0000"/>
      <name val="Calibri"/>
      <family val="2"/>
      <charset val="204"/>
      <scheme val="minor"/>
    </font>
    <font>
      <sz val="12"/>
      <color theme="1"/>
      <name val="Calibri"/>
      <family val="2"/>
      <charset val="204"/>
    </font>
    <font>
      <b/>
      <sz val="10"/>
      <name val="Calibri"/>
      <family val="2"/>
      <charset val="204"/>
      <scheme val="minor"/>
    </font>
    <font>
      <sz val="10"/>
      <name val="Calibri"/>
      <family val="2"/>
      <charset val="204"/>
      <scheme val="minor"/>
    </font>
    <font>
      <b/>
      <sz val="10"/>
      <color theme="1"/>
      <name val="Calibri"/>
      <family val="2"/>
      <charset val="204"/>
    </font>
    <font>
      <sz val="9"/>
      <color theme="1"/>
      <name val="Calibri"/>
      <family val="2"/>
      <charset val="204"/>
      <scheme val="minor"/>
    </font>
  </fonts>
  <fills count="6">
    <fill>
      <patternFill patternType="none"/>
    </fill>
    <fill>
      <patternFill patternType="gray125"/>
    </fill>
    <fill>
      <patternFill patternType="solid">
        <fgColor indexed="41"/>
        <bgColor indexed="64"/>
      </patternFill>
    </fill>
    <fill>
      <patternFill patternType="solid">
        <fgColor indexed="42"/>
        <bgColor indexed="64"/>
      </patternFill>
    </fill>
    <fill>
      <patternFill patternType="solid">
        <fgColor rgb="FFCCFFFF"/>
        <bgColor indexed="64"/>
      </patternFill>
    </fill>
    <fill>
      <patternFill patternType="solid">
        <fgColor theme="0"/>
        <bgColor indexed="64"/>
      </patternFill>
    </fill>
  </fills>
  <borders count="8">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144">
    <xf numFmtId="0" fontId="0" fillId="0" borderId="0" xfId="0"/>
    <xf numFmtId="0" fontId="0" fillId="0" borderId="0" xfId="0" applyAlignment="1">
      <alignment horizontal="right"/>
    </xf>
    <xf numFmtId="0" fontId="3" fillId="0" borderId="0" xfId="0" applyFont="1" applyAlignment="1">
      <alignment horizontal="left"/>
    </xf>
    <xf numFmtId="0" fontId="0" fillId="0" borderId="1" xfId="0" applyBorder="1" applyAlignment="1">
      <alignment horizontal="center" vertical="top" wrapText="1"/>
    </xf>
    <xf numFmtId="0" fontId="0" fillId="0" borderId="4" xfId="0" applyBorder="1" applyAlignment="1">
      <alignment horizontal="center" vertical="top" wrapText="1"/>
    </xf>
    <xf numFmtId="0" fontId="0" fillId="0" borderId="3" xfId="0" applyBorder="1" applyAlignment="1">
      <alignment horizontal="center" vertical="top" wrapText="1"/>
    </xf>
    <xf numFmtId="0" fontId="0" fillId="0" borderId="2" xfId="0" applyBorder="1" applyAlignment="1">
      <alignment horizontal="center" vertical="top" wrapText="1"/>
    </xf>
    <xf numFmtId="0" fontId="0" fillId="0" borderId="6" xfId="0" applyBorder="1" applyAlignment="1">
      <alignment horizontal="center" vertical="top" wrapText="1"/>
    </xf>
    <xf numFmtId="0" fontId="0" fillId="0" borderId="5" xfId="0" applyBorder="1" applyAlignment="1">
      <alignment horizontal="center" vertical="top" wrapText="1"/>
    </xf>
    <xf numFmtId="0" fontId="1" fillId="0" borderId="3" xfId="0" applyFont="1" applyBorder="1" applyAlignment="1">
      <alignment horizontal="center" vertical="center"/>
    </xf>
    <xf numFmtId="164" fontId="1" fillId="2" borderId="3" xfId="0" applyNumberFormat="1" applyFont="1" applyFill="1" applyBorder="1" applyAlignment="1">
      <alignment horizontal="center" vertical="center"/>
    </xf>
    <xf numFmtId="0" fontId="1" fillId="0" borderId="2" xfId="0" applyFont="1" applyBorder="1" applyAlignment="1">
      <alignment horizontal="center" vertical="center"/>
    </xf>
    <xf numFmtId="0" fontId="0" fillId="0" borderId="2" xfId="0" applyBorder="1" applyAlignment="1">
      <alignment horizontal="center" vertical="center"/>
    </xf>
    <xf numFmtId="164" fontId="1" fillId="2" borderId="6" xfId="0" applyNumberFormat="1" applyFont="1" applyFill="1" applyBorder="1" applyAlignment="1">
      <alignment horizontal="center" vertical="center"/>
    </xf>
    <xf numFmtId="164" fontId="0" fillId="0" borderId="6" xfId="0" applyNumberFormat="1" applyBorder="1" applyAlignment="1">
      <alignment horizontal="center" vertical="center"/>
    </xf>
    <xf numFmtId="0" fontId="1" fillId="0" borderId="2" xfId="0" applyFont="1" applyBorder="1" applyAlignment="1">
      <alignment horizontal="centerContinuous" vertical="center" wrapText="1"/>
    </xf>
    <xf numFmtId="0" fontId="1" fillId="0" borderId="6" xfId="0" applyFont="1" applyBorder="1" applyAlignment="1">
      <alignment horizontal="centerContinuous" vertical="center"/>
    </xf>
    <xf numFmtId="0" fontId="0" fillId="0" borderId="2" xfId="0" applyBorder="1" applyAlignment="1">
      <alignment horizontal="centerContinuous" vertical="center" wrapText="1"/>
    </xf>
    <xf numFmtId="0" fontId="0" fillId="0" borderId="6" xfId="0" applyBorder="1" applyAlignment="1">
      <alignment horizontal="centerContinuous" vertical="center"/>
    </xf>
    <xf numFmtId="164" fontId="1" fillId="3" borderId="3" xfId="0" applyNumberFormat="1" applyFont="1" applyFill="1" applyBorder="1" applyAlignment="1">
      <alignment horizontal="center"/>
    </xf>
    <xf numFmtId="164" fontId="1" fillId="3" borderId="6" xfId="0" applyNumberFormat="1" applyFont="1" applyFill="1" applyBorder="1" applyAlignment="1">
      <alignment horizontal="center"/>
    </xf>
    <xf numFmtId="0" fontId="1" fillId="3" borderId="6" xfId="0" applyFont="1" applyFill="1" applyBorder="1" applyAlignment="1">
      <alignment horizontal="centerContinuous" vertical="center"/>
    </xf>
    <xf numFmtId="0" fontId="1" fillId="3" borderId="2" xfId="0" applyFont="1" applyFill="1" applyBorder="1" applyAlignment="1">
      <alignment horizontal="center"/>
    </xf>
    <xf numFmtId="0" fontId="1" fillId="3" borderId="2" xfId="0" applyFont="1" applyFill="1" applyBorder="1" applyAlignment="1">
      <alignment horizontal="left" vertical="center"/>
    </xf>
    <xf numFmtId="0" fontId="1" fillId="3" borderId="3" xfId="0" applyFont="1" applyFill="1" applyBorder="1" applyAlignment="1">
      <alignment horizontal="center" vertical="center"/>
    </xf>
    <xf numFmtId="0" fontId="1" fillId="0" borderId="2" xfId="0" applyFont="1" applyBorder="1" applyAlignment="1">
      <alignment horizontal="center" vertical="center" wrapText="1"/>
    </xf>
    <xf numFmtId="0" fontId="4" fillId="0" borderId="0" xfId="0" applyFont="1" applyAlignment="1">
      <alignment horizontal="right"/>
    </xf>
    <xf numFmtId="0" fontId="5" fillId="0" borderId="0" xfId="0" applyFont="1"/>
    <xf numFmtId="0" fontId="8" fillId="0" borderId="0" xfId="0" applyFont="1"/>
    <xf numFmtId="0" fontId="7" fillId="0" borderId="0" xfId="0" applyFont="1"/>
    <xf numFmtId="0" fontId="4" fillId="0" borderId="0" xfId="0" applyFont="1"/>
    <xf numFmtId="0" fontId="10" fillId="0" borderId="3" xfId="0" applyFont="1" applyBorder="1" applyAlignment="1">
      <alignment horizontal="center" vertical="center"/>
    </xf>
    <xf numFmtId="0" fontId="10" fillId="0" borderId="3" xfId="0" applyFont="1" applyBorder="1" applyAlignment="1">
      <alignment horizontal="centerContinuous" vertical="center" wrapText="1"/>
    </xf>
    <xf numFmtId="164" fontId="10" fillId="4" borderId="3" xfId="0" applyNumberFormat="1" applyFont="1" applyFill="1" applyBorder="1" applyAlignment="1">
      <alignment horizontal="center" vertical="center"/>
    </xf>
    <xf numFmtId="0" fontId="11" fillId="0" borderId="0" xfId="0" applyFont="1"/>
    <xf numFmtId="0" fontId="11" fillId="0" borderId="4" xfId="0" applyFont="1" applyBorder="1" applyAlignment="1">
      <alignment horizontal="center" vertical="center"/>
    </xf>
    <xf numFmtId="0" fontId="10" fillId="0" borderId="4" xfId="0" applyFont="1" applyBorder="1" applyAlignment="1">
      <alignment horizontal="centerContinuous" vertical="center" wrapText="1"/>
    </xf>
    <xf numFmtId="164" fontId="11" fillId="0" borderId="4" xfId="0" applyNumberFormat="1" applyFont="1" applyBorder="1" applyAlignment="1">
      <alignment horizontal="center" vertical="center"/>
    </xf>
    <xf numFmtId="0" fontId="11" fillId="0" borderId="4" xfId="0" applyFont="1" applyBorder="1" applyAlignment="1">
      <alignment horizontal="centerContinuous" vertical="center"/>
    </xf>
    <xf numFmtId="0" fontId="11" fillId="0" borderId="4" xfId="0" applyFont="1" applyBorder="1" applyAlignment="1">
      <alignment horizontal="centerContinuous" vertical="center" wrapText="1"/>
    </xf>
    <xf numFmtId="0" fontId="11" fillId="0" borderId="3" xfId="0" applyFont="1" applyBorder="1" applyAlignment="1">
      <alignment horizontal="center" vertical="center"/>
    </xf>
    <xf numFmtId="0" fontId="11" fillId="5" borderId="4" xfId="0" applyFont="1" applyFill="1" applyBorder="1" applyAlignment="1">
      <alignment horizontal="centerContinuous" vertical="center" wrapText="1"/>
    </xf>
    <xf numFmtId="165" fontId="0" fillId="0" borderId="0" xfId="0" applyNumberFormat="1"/>
    <xf numFmtId="0" fontId="5" fillId="0" borderId="0" xfId="0" applyFont="1" applyAlignment="1">
      <alignment wrapText="1"/>
    </xf>
    <xf numFmtId="0" fontId="11" fillId="0" borderId="1" xfId="0" applyFont="1" applyBorder="1" applyAlignment="1">
      <alignment horizontal="center" vertical="center"/>
    </xf>
    <xf numFmtId="164" fontId="11" fillId="0" borderId="5" xfId="0" applyNumberFormat="1" applyFont="1" applyBorder="1" applyAlignment="1">
      <alignment horizontal="center" vertical="center"/>
    </xf>
    <xf numFmtId="0" fontId="10" fillId="0" borderId="2" xfId="0" applyFont="1" applyBorder="1" applyAlignment="1">
      <alignment horizontal="center" vertical="center"/>
    </xf>
    <xf numFmtId="0" fontId="10" fillId="0" borderId="1" xfId="0" applyFont="1" applyBorder="1" applyAlignment="1">
      <alignment horizontal="centerContinuous" vertical="center" wrapText="1"/>
    </xf>
    <xf numFmtId="0" fontId="11" fillId="0" borderId="5" xfId="0" applyFont="1" applyBorder="1" applyAlignment="1">
      <alignment horizontal="centerContinuous" vertical="center"/>
    </xf>
    <xf numFmtId="164" fontId="10" fillId="2" borderId="6" xfId="0" applyNumberFormat="1" applyFont="1" applyFill="1" applyBorder="1" applyAlignment="1">
      <alignment horizontal="center" vertical="center"/>
    </xf>
    <xf numFmtId="0" fontId="11" fillId="0" borderId="1" xfId="0" applyFont="1" applyBorder="1" applyAlignment="1">
      <alignment horizontal="centerContinuous" vertical="center" wrapText="1"/>
    </xf>
    <xf numFmtId="0" fontId="11" fillId="0" borderId="6" xfId="0" applyFont="1" applyBorder="1" applyAlignment="1">
      <alignment horizontal="centerContinuous" vertical="center"/>
    </xf>
    <xf numFmtId="164" fontId="11" fillId="0" borderId="6" xfId="0" applyNumberFormat="1" applyFont="1" applyBorder="1" applyAlignment="1">
      <alignment horizontal="center" vertical="center"/>
    </xf>
    <xf numFmtId="0" fontId="10" fillId="0" borderId="1" xfId="0" applyFont="1" applyBorder="1" applyAlignment="1">
      <alignment horizontal="center" vertical="center"/>
    </xf>
    <xf numFmtId="0" fontId="10" fillId="0" borderId="2" xfId="0" applyFont="1" applyBorder="1" applyAlignment="1">
      <alignment horizontal="centerContinuous" vertical="center" wrapText="1"/>
    </xf>
    <xf numFmtId="0" fontId="10" fillId="0" borderId="6" xfId="0" applyFont="1" applyBorder="1" applyAlignment="1">
      <alignment horizontal="centerContinuous" vertical="center"/>
    </xf>
    <xf numFmtId="49" fontId="1" fillId="0" borderId="3" xfId="0" applyNumberFormat="1" applyFont="1" applyBorder="1" applyAlignment="1">
      <alignment horizontal="center"/>
    </xf>
    <xf numFmtId="0" fontId="1" fillId="0" borderId="3" xfId="0" applyFont="1" applyBorder="1" applyAlignment="1">
      <alignment horizontal="center"/>
    </xf>
    <xf numFmtId="0" fontId="1" fillId="0" borderId="3" xfId="0" applyFont="1" applyBorder="1" applyAlignment="1">
      <alignment horizontal="center" wrapText="1"/>
    </xf>
    <xf numFmtId="49" fontId="0" fillId="0" borderId="3" xfId="0" applyNumberFormat="1" applyBorder="1" applyAlignment="1">
      <alignment horizontal="center"/>
    </xf>
    <xf numFmtId="0" fontId="0" fillId="0" borderId="3" xfId="0" applyBorder="1" applyAlignment="1">
      <alignment horizontal="center"/>
    </xf>
    <xf numFmtId="0" fontId="11" fillId="5" borderId="3" xfId="0" applyFont="1" applyFill="1" applyBorder="1" applyAlignment="1">
      <alignment horizontal="center" wrapText="1"/>
    </xf>
    <xf numFmtId="0" fontId="10" fillId="0" borderId="3" xfId="0" applyFont="1" applyBorder="1" applyAlignment="1">
      <alignment horizontal="center" wrapText="1"/>
    </xf>
    <xf numFmtId="0" fontId="10" fillId="0" borderId="3" xfId="0" applyFont="1" applyBorder="1" applyAlignment="1">
      <alignment horizontal="center" vertical="center" wrapText="1"/>
    </xf>
    <xf numFmtId="4" fontId="1" fillId="4" borderId="3" xfId="0" applyNumberFormat="1" applyFont="1" applyFill="1" applyBorder="1" applyAlignment="1">
      <alignment horizontal="center" vertical="center"/>
    </xf>
    <xf numFmtId="4" fontId="11" fillId="5" borderId="3" xfId="0" applyNumberFormat="1" applyFont="1" applyFill="1" applyBorder="1" applyAlignment="1">
      <alignment horizontal="center" vertical="center"/>
    </xf>
    <xf numFmtId="0" fontId="0" fillId="5" borderId="0" xfId="0" applyFill="1"/>
    <xf numFmtId="0" fontId="0" fillId="5" borderId="3" xfId="0" applyFill="1" applyBorder="1" applyAlignment="1">
      <alignment horizontal="center" vertical="center" wrapText="1"/>
    </xf>
    <xf numFmtId="164" fontId="0" fillId="5" borderId="3" xfId="0" applyNumberFormat="1" applyFill="1" applyBorder="1" applyAlignment="1">
      <alignment horizontal="center" vertical="center"/>
    </xf>
    <xf numFmtId="164" fontId="1" fillId="0" borderId="3" xfId="0" applyNumberFormat="1" applyFont="1" applyBorder="1" applyAlignment="1">
      <alignment horizontal="center" vertical="center"/>
    </xf>
    <xf numFmtId="164" fontId="10" fillId="0" borderId="4" xfId="0" applyNumberFormat="1" applyFont="1" applyBorder="1" applyAlignment="1">
      <alignment horizontal="center" vertical="center"/>
    </xf>
    <xf numFmtId="4" fontId="11" fillId="5" borderId="3" xfId="0" applyNumberFormat="1" applyFont="1" applyFill="1" applyBorder="1" applyAlignment="1">
      <alignment horizontal="center"/>
    </xf>
    <xf numFmtId="164" fontId="10" fillId="4" borderId="6" xfId="0" applyNumberFormat="1" applyFont="1" applyFill="1" applyBorder="1" applyAlignment="1">
      <alignment horizontal="center" vertical="center"/>
    </xf>
    <xf numFmtId="0" fontId="11" fillId="0" borderId="2" xfId="0" applyFont="1" applyBorder="1" applyAlignment="1">
      <alignment horizontal="center" vertical="center"/>
    </xf>
    <xf numFmtId="0" fontId="11" fillId="0" borderId="2" xfId="0" applyFont="1" applyBorder="1" applyAlignment="1">
      <alignment horizontal="centerContinuous" vertical="center" wrapText="1"/>
    </xf>
    <xf numFmtId="164" fontId="10" fillId="0" borderId="6" xfId="0" applyNumberFormat="1" applyFont="1" applyBorder="1" applyAlignment="1">
      <alignment horizontal="center" vertical="center"/>
    </xf>
    <xf numFmtId="0" fontId="11" fillId="5" borderId="2" xfId="0" applyFont="1" applyFill="1" applyBorder="1" applyAlignment="1">
      <alignment horizontal="center" vertical="center"/>
    </xf>
    <xf numFmtId="0" fontId="11" fillId="5" borderId="2" xfId="0" applyFont="1" applyFill="1" applyBorder="1" applyAlignment="1">
      <alignment horizontal="centerContinuous" vertical="center" wrapText="1"/>
    </xf>
    <xf numFmtId="0" fontId="11" fillId="5" borderId="6" xfId="0" applyFont="1" applyFill="1" applyBorder="1" applyAlignment="1">
      <alignment horizontal="centerContinuous" vertical="center"/>
    </xf>
    <xf numFmtId="164" fontId="11" fillId="5" borderId="6" xfId="0" applyNumberFormat="1" applyFont="1" applyFill="1" applyBorder="1" applyAlignment="1">
      <alignment horizontal="center" vertical="center"/>
    </xf>
    <xf numFmtId="0" fontId="11" fillId="5" borderId="0" xfId="0" applyFont="1" applyFill="1"/>
    <xf numFmtId="0" fontId="10" fillId="5" borderId="1" xfId="0" applyFont="1" applyFill="1" applyBorder="1" applyAlignment="1">
      <alignment horizontal="center" vertical="center"/>
    </xf>
    <xf numFmtId="0" fontId="10" fillId="5" borderId="1" xfId="0" applyFont="1" applyFill="1" applyBorder="1" applyAlignment="1">
      <alignment horizontal="centerContinuous" vertical="center" wrapText="1"/>
    </xf>
    <xf numFmtId="0" fontId="10" fillId="5" borderId="6" xfId="0" applyFont="1" applyFill="1" applyBorder="1" applyAlignment="1">
      <alignment horizontal="centerContinuous" vertical="center"/>
    </xf>
    <xf numFmtId="164" fontId="10" fillId="5" borderId="6" xfId="0" applyNumberFormat="1" applyFont="1" applyFill="1" applyBorder="1" applyAlignment="1">
      <alignment horizontal="center" vertical="center"/>
    </xf>
    <xf numFmtId="0" fontId="10" fillId="5" borderId="0" xfId="0" applyFont="1" applyFill="1"/>
    <xf numFmtId="0" fontId="11" fillId="5" borderId="1" xfId="0" applyFont="1" applyFill="1" applyBorder="1" applyAlignment="1">
      <alignment horizontal="center" vertical="center"/>
    </xf>
    <xf numFmtId="0" fontId="11" fillId="5" borderId="1" xfId="0" applyFont="1" applyFill="1" applyBorder="1" applyAlignment="1">
      <alignment horizontal="centerContinuous" vertical="center" wrapText="1"/>
    </xf>
    <xf numFmtId="164" fontId="11" fillId="5" borderId="4" xfId="0" applyNumberFormat="1" applyFont="1" applyFill="1" applyBorder="1" applyAlignment="1">
      <alignment horizontal="center" vertical="center"/>
    </xf>
    <xf numFmtId="0" fontId="0" fillId="0" borderId="2" xfId="0" applyBorder="1" applyAlignment="1">
      <alignment horizontal="center"/>
    </xf>
    <xf numFmtId="0" fontId="0" fillId="0" borderId="7" xfId="0" applyBorder="1" applyAlignment="1">
      <alignment horizontal="center"/>
    </xf>
    <xf numFmtId="0" fontId="0" fillId="0" borderId="6" xfId="0" applyBorder="1" applyAlignment="1">
      <alignment horizontal="center"/>
    </xf>
    <xf numFmtId="0" fontId="0" fillId="0" borderId="1" xfId="0" applyBorder="1" applyAlignment="1">
      <alignment horizontal="centerContinuous" vertical="center" wrapText="1"/>
    </xf>
    <xf numFmtId="0" fontId="0" fillId="0" borderId="5" xfId="0" applyBorder="1" applyAlignment="1">
      <alignment horizontal="centerContinuous" vertical="center"/>
    </xf>
    <xf numFmtId="164" fontId="1" fillId="0" borderId="6" xfId="0" applyNumberFormat="1" applyFont="1" applyBorder="1" applyAlignment="1">
      <alignment horizontal="center" vertical="center"/>
    </xf>
    <xf numFmtId="49" fontId="11" fillId="0" borderId="3" xfId="0" applyNumberFormat="1" applyFont="1" applyBorder="1" applyAlignment="1">
      <alignment horizontal="center"/>
    </xf>
    <xf numFmtId="0" fontId="11" fillId="0" borderId="3" xfId="0" applyFont="1" applyBorder="1" applyAlignment="1">
      <alignment horizontal="center"/>
    </xf>
    <xf numFmtId="165" fontId="10" fillId="5" borderId="3" xfId="0" applyNumberFormat="1" applyFont="1" applyFill="1" applyBorder="1" applyAlignment="1">
      <alignment horizontal="center" vertical="center"/>
    </xf>
    <xf numFmtId="4" fontId="0" fillId="0" borderId="0" xfId="0" applyNumberFormat="1"/>
    <xf numFmtId="0" fontId="11" fillId="0" borderId="3" xfId="0" applyFont="1" applyBorder="1" applyAlignment="1">
      <alignment horizontal="center" wrapText="1"/>
    </xf>
    <xf numFmtId="0" fontId="11" fillId="0" borderId="6" xfId="0" applyFont="1" applyBorder="1" applyAlignment="1" applyProtection="1">
      <alignment horizontal="centerContinuous" vertical="center"/>
      <protection locked="0"/>
    </xf>
    <xf numFmtId="164" fontId="11" fillId="0" borderId="3" xfId="0" applyNumberFormat="1" applyFont="1" applyBorder="1" applyAlignment="1">
      <alignment horizontal="center" vertical="center"/>
    </xf>
    <xf numFmtId="164" fontId="11" fillId="0" borderId="3" xfId="0" applyNumberFormat="1" applyFont="1" applyBorder="1" applyAlignment="1" applyProtection="1">
      <alignment horizontal="center" vertical="center"/>
      <protection locked="0"/>
    </xf>
    <xf numFmtId="0" fontId="8" fillId="0" borderId="3" xfId="0" applyFont="1" applyBorder="1" applyAlignment="1">
      <alignment horizontal="center" wrapText="1"/>
    </xf>
    <xf numFmtId="0" fontId="11" fillId="5" borderId="3" xfId="0" applyFont="1" applyFill="1" applyBorder="1" applyAlignment="1">
      <alignment horizontal="left" vertical="center" wrapText="1"/>
    </xf>
    <xf numFmtId="0" fontId="11" fillId="5" borderId="3" xfId="0" applyFont="1" applyFill="1" applyBorder="1" applyAlignment="1">
      <alignment vertical="center" wrapText="1"/>
    </xf>
    <xf numFmtId="0" fontId="11" fillId="0" borderId="3" xfId="0" applyFont="1" applyBorder="1" applyAlignment="1">
      <alignment horizontal="left" wrapText="1"/>
    </xf>
    <xf numFmtId="0" fontId="11" fillId="5" borderId="3" xfId="0" applyFont="1" applyFill="1" applyBorder="1" applyAlignment="1">
      <alignment horizontal="left" vertical="top" wrapText="1"/>
    </xf>
    <xf numFmtId="0" fontId="10" fillId="5" borderId="3" xfId="0" applyFont="1" applyFill="1" applyBorder="1" applyAlignment="1">
      <alignment horizontal="center" vertical="top" wrapText="1"/>
    </xf>
    <xf numFmtId="0" fontId="10" fillId="5" borderId="3" xfId="0" applyFont="1" applyFill="1" applyBorder="1" applyAlignment="1">
      <alignment horizontal="center" vertical="center" wrapText="1"/>
    </xf>
    <xf numFmtId="164" fontId="0" fillId="5" borderId="4" xfId="0" applyNumberFormat="1" applyFont="1" applyFill="1" applyBorder="1" applyAlignment="1">
      <alignment horizontal="center" vertical="center"/>
    </xf>
    <xf numFmtId="0" fontId="8" fillId="0" borderId="4" xfId="0" applyFont="1" applyBorder="1" applyAlignment="1">
      <alignment horizontal="centerContinuous" vertical="center" wrapText="1"/>
    </xf>
    <xf numFmtId="4" fontId="10" fillId="5" borderId="3" xfId="0" applyNumberFormat="1" applyFont="1" applyFill="1" applyBorder="1" applyAlignment="1">
      <alignment horizontal="center" vertical="center"/>
    </xf>
    <xf numFmtId="0" fontId="13" fillId="0" borderId="3" xfId="0" applyFont="1" applyBorder="1" applyAlignment="1">
      <alignment horizontal="center" vertical="top" wrapText="1"/>
    </xf>
    <xf numFmtId="49" fontId="10" fillId="0" borderId="3" xfId="0" applyNumberFormat="1" applyFont="1" applyBorder="1" applyAlignment="1">
      <alignment horizontal="center"/>
    </xf>
    <xf numFmtId="0" fontId="10" fillId="0" borderId="3" xfId="0" applyFont="1" applyBorder="1" applyAlignment="1">
      <alignment horizontal="center"/>
    </xf>
    <xf numFmtId="0" fontId="10" fillId="5" borderId="3" xfId="0" applyFont="1" applyFill="1" applyBorder="1" applyAlignment="1">
      <alignment horizontal="center" wrapText="1"/>
    </xf>
    <xf numFmtId="4" fontId="10" fillId="5" borderId="3" xfId="0" applyNumberFormat="1" applyFont="1" applyFill="1" applyBorder="1" applyAlignment="1">
      <alignment horizontal="center"/>
    </xf>
    <xf numFmtId="164" fontId="10" fillId="0" borderId="3" xfId="0" applyNumberFormat="1" applyFont="1" applyBorder="1" applyAlignment="1">
      <alignment horizontal="center" vertical="center"/>
    </xf>
    <xf numFmtId="0" fontId="11" fillId="5" borderId="3" xfId="0" applyFont="1" applyFill="1" applyBorder="1" applyAlignment="1">
      <alignment horizontal="center" vertical="center" wrapText="1"/>
    </xf>
    <xf numFmtId="0" fontId="0" fillId="0" borderId="2" xfId="0" applyBorder="1" applyAlignment="1">
      <alignment horizontal="center"/>
    </xf>
    <xf numFmtId="0" fontId="0" fillId="0" borderId="7" xfId="0" applyBorder="1" applyAlignment="1">
      <alignment horizontal="center"/>
    </xf>
    <xf numFmtId="0" fontId="0" fillId="0" borderId="6" xfId="0" applyBorder="1" applyAlignment="1">
      <alignment horizontal="center"/>
    </xf>
    <xf numFmtId="0" fontId="10" fillId="0" borderId="2" xfId="0" applyFont="1" applyBorder="1" applyAlignment="1">
      <alignment horizontal="center" vertical="center" wrapText="1"/>
    </xf>
    <xf numFmtId="0" fontId="11" fillId="0" borderId="6" xfId="0" applyFont="1" applyBorder="1" applyAlignment="1">
      <alignment horizontal="center" vertical="center" wrapText="1"/>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6" xfId="0" applyFont="1" applyBorder="1" applyAlignment="1">
      <alignment horizontal="center" vertical="center" wrapText="1"/>
    </xf>
    <xf numFmtId="0" fontId="11"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2" fillId="0" borderId="0" xfId="0" applyFont="1" applyAlignment="1">
      <alignment horizontal="left"/>
    </xf>
    <xf numFmtId="0" fontId="10" fillId="0" borderId="3" xfId="0" applyFont="1" applyBorder="1" applyAlignment="1">
      <alignment horizontal="center" vertical="center" wrapText="1"/>
    </xf>
    <xf numFmtId="0" fontId="9" fillId="0" borderId="0" xfId="0" applyFont="1" applyAlignment="1">
      <alignment horizontal="center"/>
    </xf>
    <xf numFmtId="0" fontId="5" fillId="0" borderId="0" xfId="0" applyFont="1" applyAlignment="1">
      <alignment horizontal="center"/>
    </xf>
    <xf numFmtId="0" fontId="0" fillId="0" borderId="0" xfId="0" applyAlignment="1">
      <alignment horizontal="center"/>
    </xf>
    <xf numFmtId="0" fontId="6" fillId="0" borderId="0" xfId="0" applyFont="1" applyAlignment="1">
      <alignment horizontal="center"/>
    </xf>
    <xf numFmtId="0" fontId="7" fillId="0" borderId="0" xfId="0" applyFont="1" applyAlignment="1">
      <alignment horizontal="center"/>
    </xf>
    <xf numFmtId="0" fontId="2" fillId="0" borderId="0" xfId="0" quotePrefix="1" applyFont="1" applyAlignment="1">
      <alignment horizontal="center"/>
    </xf>
    <xf numFmtId="0" fontId="0" fillId="0" borderId="2" xfId="0" applyBorder="1" applyAlignment="1">
      <alignment horizontal="center" vertical="top" wrapText="1"/>
    </xf>
    <xf numFmtId="0" fontId="0" fillId="0" borderId="6" xfId="0" applyBorder="1" applyAlignment="1">
      <alignment horizontal="center" vertical="top" wrapText="1"/>
    </xf>
    <xf numFmtId="0" fontId="0" fillId="0" borderId="1" xfId="0" applyBorder="1" applyAlignment="1">
      <alignment horizontal="center" vertical="top" wrapText="1"/>
    </xf>
    <xf numFmtId="0" fontId="0" fillId="0" borderId="5" xfId="0" applyBorder="1" applyAlignment="1">
      <alignment horizontal="center" vertical="top" wrapText="1"/>
    </xf>
    <xf numFmtId="0" fontId="0" fillId="0" borderId="4" xfId="0" applyBorder="1" applyAlignment="1">
      <alignment horizontal="center"/>
    </xf>
    <xf numFmtId="0" fontId="5" fillId="0" borderId="0" xfId="0" applyFont="1" applyAlignment="1">
      <alignment horizontal="center" wrapText="1"/>
    </xf>
  </cellXfs>
  <cellStyles count="1">
    <cellStyle name="Обычный" xfId="0" builtinId="0"/>
  </cellStyles>
  <dxfs count="0"/>
  <tableStyles count="0" defaultTableStyle="TableStyleMedium9"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6"/>
  <sheetViews>
    <sheetView tabSelected="1" view="pageBreakPreview" zoomScaleNormal="100" zoomScaleSheetLayoutView="100" workbookViewId="0">
      <selection activeCell="H12" sqref="H12"/>
    </sheetView>
  </sheetViews>
  <sheetFormatPr defaultRowHeight="13.8" x14ac:dyDescent="0.3"/>
  <cols>
    <col min="1" max="1" width="17.6640625" customWidth="1"/>
    <col min="2" max="2" width="13.5546875" customWidth="1"/>
    <col min="3" max="3" width="88" customWidth="1"/>
    <col min="4" max="4" width="17.6640625" customWidth="1"/>
    <col min="5" max="5" width="12.6640625" bestFit="1" customWidth="1"/>
  </cols>
  <sheetData>
    <row r="1" spans="1:4" x14ac:dyDescent="0.3">
      <c r="A1" s="27"/>
      <c r="B1" s="27"/>
      <c r="C1" s="133" t="s">
        <v>73</v>
      </c>
      <c r="D1" s="133"/>
    </row>
    <row r="2" spans="1:4" ht="12.75" customHeight="1" x14ac:dyDescent="0.3">
      <c r="B2" s="43"/>
      <c r="C2" s="143" t="s">
        <v>82</v>
      </c>
      <c r="D2" s="143"/>
    </row>
    <row r="3" spans="1:4" ht="13.5" customHeight="1" x14ac:dyDescent="0.3">
      <c r="A3" s="27"/>
      <c r="B3" s="27"/>
      <c r="C3" s="133" t="s">
        <v>80</v>
      </c>
      <c r="D3" s="133"/>
    </row>
    <row r="4" spans="1:4" ht="12.75" customHeight="1" x14ac:dyDescent="0.3">
      <c r="A4" s="30" t="s">
        <v>35</v>
      </c>
      <c r="B4" s="30"/>
      <c r="C4" s="125" t="s">
        <v>81</v>
      </c>
      <c r="D4" s="125"/>
    </row>
    <row r="5" spans="1:4" ht="12.75" customHeight="1" x14ac:dyDescent="0.3">
      <c r="A5" s="30" t="s">
        <v>34</v>
      </c>
      <c r="B5" s="30"/>
      <c r="C5" s="125" t="s">
        <v>106</v>
      </c>
      <c r="D5" s="125"/>
    </row>
    <row r="6" spans="1:4" ht="9" hidden="1" customHeight="1" x14ac:dyDescent="0.3">
      <c r="A6" s="26"/>
      <c r="B6" s="26"/>
      <c r="C6" s="26"/>
      <c r="D6" s="26"/>
    </row>
    <row r="7" spans="1:4" ht="7.5" hidden="1" customHeight="1" x14ac:dyDescent="0.3">
      <c r="A7" s="26"/>
      <c r="B7" s="26"/>
      <c r="C7" s="26"/>
      <c r="D7" s="26"/>
    </row>
    <row r="8" spans="1:4" ht="21" customHeight="1" x14ac:dyDescent="0.3">
      <c r="A8" s="135" t="s">
        <v>72</v>
      </c>
      <c r="B8" s="136"/>
      <c r="C8" s="136"/>
      <c r="D8" s="136"/>
    </row>
    <row r="9" spans="1:4" x14ac:dyDescent="0.3">
      <c r="A9" s="137" t="s">
        <v>29</v>
      </c>
      <c r="B9" s="134"/>
      <c r="C9" s="134"/>
      <c r="D9" s="134"/>
    </row>
    <row r="10" spans="1:4" x14ac:dyDescent="0.3">
      <c r="A10" s="134" t="s">
        <v>0</v>
      </c>
      <c r="B10" s="134"/>
      <c r="C10" s="134"/>
      <c r="D10" s="134"/>
    </row>
    <row r="11" spans="1:4" ht="13.5" customHeight="1" x14ac:dyDescent="0.3">
      <c r="A11" s="2" t="s">
        <v>1</v>
      </c>
      <c r="D11" s="1" t="s">
        <v>36</v>
      </c>
    </row>
    <row r="12" spans="1:4" ht="39.75" customHeight="1" x14ac:dyDescent="0.3">
      <c r="A12" s="6" t="s">
        <v>3</v>
      </c>
      <c r="B12" s="138" t="s">
        <v>4</v>
      </c>
      <c r="C12" s="139"/>
      <c r="D12" s="7" t="s">
        <v>5</v>
      </c>
    </row>
    <row r="13" spans="1:4" x14ac:dyDescent="0.3">
      <c r="A13" s="3">
        <v>1</v>
      </c>
      <c r="B13" s="140">
        <v>2</v>
      </c>
      <c r="C13" s="141"/>
      <c r="D13" s="8">
        <v>3</v>
      </c>
    </row>
    <row r="14" spans="1:4" ht="12.75" customHeight="1" x14ac:dyDescent="0.3">
      <c r="A14" s="142" t="s">
        <v>6</v>
      </c>
      <c r="B14" s="142"/>
      <c r="C14" s="142"/>
      <c r="D14" s="142"/>
    </row>
    <row r="15" spans="1:4" ht="16.5" customHeight="1" x14ac:dyDescent="0.3">
      <c r="A15" s="11" t="s">
        <v>7</v>
      </c>
      <c r="B15" s="15" t="s">
        <v>8</v>
      </c>
      <c r="C15" s="16"/>
      <c r="D15" s="13">
        <f>D16</f>
        <v>24138500</v>
      </c>
    </row>
    <row r="16" spans="1:4" ht="12.75" customHeight="1" x14ac:dyDescent="0.3">
      <c r="A16" s="12">
        <v>9900000000</v>
      </c>
      <c r="B16" s="17" t="s">
        <v>9</v>
      </c>
      <c r="C16" s="18"/>
      <c r="D16" s="52">
        <v>24138500</v>
      </c>
    </row>
    <row r="17" spans="1:4" s="34" customFormat="1" hidden="1" x14ac:dyDescent="0.3">
      <c r="A17" s="46">
        <v>41033300</v>
      </c>
      <c r="B17" s="123" t="s">
        <v>50</v>
      </c>
      <c r="C17" s="129"/>
      <c r="D17" s="72">
        <f>D18</f>
        <v>0</v>
      </c>
    </row>
    <row r="18" spans="1:4" s="34" customFormat="1" hidden="1" x14ac:dyDescent="0.3">
      <c r="A18" s="73">
        <v>9900000000</v>
      </c>
      <c r="B18" s="74" t="s">
        <v>9</v>
      </c>
      <c r="C18" s="51"/>
      <c r="D18" s="52"/>
    </row>
    <row r="19" spans="1:4" s="34" customFormat="1" ht="23.25" customHeight="1" x14ac:dyDescent="0.3">
      <c r="A19" s="46">
        <v>41031100</v>
      </c>
      <c r="B19" s="123" t="s">
        <v>69</v>
      </c>
      <c r="C19" s="124"/>
      <c r="D19" s="13">
        <f t="shared" ref="D19" si="0">D20</f>
        <v>1781900</v>
      </c>
    </row>
    <row r="20" spans="1:4" s="34" customFormat="1" ht="15" customHeight="1" x14ac:dyDescent="0.3">
      <c r="A20" s="12">
        <v>9900000000</v>
      </c>
      <c r="B20" s="128" t="s">
        <v>9</v>
      </c>
      <c r="C20" s="124"/>
      <c r="D20" s="14">
        <v>1781900</v>
      </c>
    </row>
    <row r="21" spans="1:4" ht="16.5" customHeight="1" x14ac:dyDescent="0.3">
      <c r="A21" s="11" t="s">
        <v>10</v>
      </c>
      <c r="B21" s="15" t="s">
        <v>11</v>
      </c>
      <c r="C21" s="16"/>
      <c r="D21" s="13">
        <f>D22</f>
        <v>31671400</v>
      </c>
    </row>
    <row r="22" spans="1:4" ht="15.75" customHeight="1" x14ac:dyDescent="0.3">
      <c r="A22" s="12">
        <v>9900000000</v>
      </c>
      <c r="B22" s="17" t="s">
        <v>9</v>
      </c>
      <c r="C22" s="18"/>
      <c r="D22" s="14">
        <v>31671400</v>
      </c>
    </row>
    <row r="23" spans="1:4" ht="23.25" customHeight="1" x14ac:dyDescent="0.3">
      <c r="A23" s="11">
        <v>41035400</v>
      </c>
      <c r="B23" s="126" t="s">
        <v>59</v>
      </c>
      <c r="C23" s="127"/>
      <c r="D23" s="94">
        <f>D24</f>
        <v>29000</v>
      </c>
    </row>
    <row r="24" spans="1:4" x14ac:dyDescent="0.3">
      <c r="A24" s="12">
        <v>9900000000</v>
      </c>
      <c r="B24" s="92" t="s">
        <v>9</v>
      </c>
      <c r="C24" s="93"/>
      <c r="D24" s="14">
        <v>29000</v>
      </c>
    </row>
    <row r="25" spans="1:4" s="34" customFormat="1" ht="43.5" customHeight="1" x14ac:dyDescent="0.3">
      <c r="A25" s="53">
        <v>41021400</v>
      </c>
      <c r="B25" s="123" t="s">
        <v>74</v>
      </c>
      <c r="C25" s="129"/>
      <c r="D25" s="49">
        <f>D26</f>
        <v>5185200</v>
      </c>
    </row>
    <row r="26" spans="1:4" s="34" customFormat="1" x14ac:dyDescent="0.3">
      <c r="A26" s="44">
        <v>9900000000</v>
      </c>
      <c r="B26" s="50" t="s">
        <v>60</v>
      </c>
      <c r="C26" s="51"/>
      <c r="D26" s="52">
        <v>5185200</v>
      </c>
    </row>
    <row r="27" spans="1:4" s="34" customFormat="1" ht="30.75" customHeight="1" x14ac:dyDescent="0.3">
      <c r="A27" s="53">
        <v>41036000</v>
      </c>
      <c r="B27" s="123" t="s">
        <v>105</v>
      </c>
      <c r="C27" s="129"/>
      <c r="D27" s="72">
        <f>D28</f>
        <v>314500</v>
      </c>
    </row>
    <row r="28" spans="1:4" s="34" customFormat="1" x14ac:dyDescent="0.3">
      <c r="A28" s="44">
        <v>9900000000</v>
      </c>
      <c r="B28" s="128" t="s">
        <v>60</v>
      </c>
      <c r="C28" s="124"/>
      <c r="D28" s="52">
        <v>314500</v>
      </c>
    </row>
    <row r="29" spans="1:4" s="34" customFormat="1" ht="27.6" x14ac:dyDescent="0.3">
      <c r="A29" s="53">
        <v>41036300</v>
      </c>
      <c r="B29" s="47" t="s">
        <v>61</v>
      </c>
      <c r="C29" s="48"/>
      <c r="D29" s="75">
        <f>D30</f>
        <v>3193600</v>
      </c>
    </row>
    <row r="30" spans="1:4" s="34" customFormat="1" x14ac:dyDescent="0.3">
      <c r="A30" s="44">
        <v>9900000000</v>
      </c>
      <c r="B30" s="50" t="s">
        <v>9</v>
      </c>
      <c r="C30" s="48"/>
      <c r="D30" s="52">
        <v>3193600</v>
      </c>
    </row>
    <row r="31" spans="1:4" s="34" customFormat="1" ht="27.6" x14ac:dyDescent="0.3">
      <c r="A31" s="46">
        <v>41040200</v>
      </c>
      <c r="B31" s="47" t="s">
        <v>27</v>
      </c>
      <c r="C31" s="48"/>
      <c r="D31" s="49">
        <f>D32</f>
        <v>685100</v>
      </c>
    </row>
    <row r="32" spans="1:4" s="34" customFormat="1" ht="15" customHeight="1" x14ac:dyDescent="0.3">
      <c r="A32" s="44">
        <v>1410000000</v>
      </c>
      <c r="B32" s="50" t="s">
        <v>14</v>
      </c>
      <c r="C32" s="51"/>
      <c r="D32" s="52">
        <v>685100</v>
      </c>
    </row>
    <row r="33" spans="1:5" s="85" customFormat="1" ht="27.6" hidden="1" x14ac:dyDescent="0.3">
      <c r="A33" s="81">
        <v>41051400</v>
      </c>
      <c r="B33" s="82" t="s">
        <v>51</v>
      </c>
      <c r="C33" s="83"/>
      <c r="D33" s="84">
        <f>D34</f>
        <v>0</v>
      </c>
    </row>
    <row r="34" spans="1:5" s="80" customFormat="1" hidden="1" x14ac:dyDescent="0.3">
      <c r="A34" s="86">
        <v>1410000000</v>
      </c>
      <c r="B34" s="87" t="s">
        <v>14</v>
      </c>
      <c r="C34" s="78"/>
      <c r="D34" s="79"/>
    </row>
    <row r="35" spans="1:5" s="34" customFormat="1" ht="16.5" customHeight="1" x14ac:dyDescent="0.3">
      <c r="A35" s="46" t="s">
        <v>12</v>
      </c>
      <c r="B35" s="54" t="s">
        <v>13</v>
      </c>
      <c r="C35" s="55"/>
      <c r="D35" s="49">
        <f>D36</f>
        <v>231153</v>
      </c>
    </row>
    <row r="36" spans="1:5" s="34" customFormat="1" ht="15" customHeight="1" x14ac:dyDescent="0.3">
      <c r="A36" s="44">
        <v>1410000000</v>
      </c>
      <c r="B36" s="50" t="s">
        <v>14</v>
      </c>
      <c r="C36" s="48"/>
      <c r="D36" s="45">
        <f>D37+D38+D39+D40+D41+D42+D43</f>
        <v>231153</v>
      </c>
    </row>
    <row r="37" spans="1:5" s="34" customFormat="1" ht="27" customHeight="1" x14ac:dyDescent="0.3">
      <c r="A37" s="44">
        <v>1410000000</v>
      </c>
      <c r="B37" s="128" t="s">
        <v>56</v>
      </c>
      <c r="C37" s="124"/>
      <c r="D37" s="45">
        <v>5190</v>
      </c>
      <c r="E37" s="34" t="s">
        <v>79</v>
      </c>
    </row>
    <row r="38" spans="1:5" s="34" customFormat="1" ht="27.75" customHeight="1" x14ac:dyDescent="0.3">
      <c r="A38" s="44">
        <v>1410000000</v>
      </c>
      <c r="B38" s="128" t="s">
        <v>57</v>
      </c>
      <c r="C38" s="124"/>
      <c r="D38" s="45">
        <v>7100</v>
      </c>
      <c r="E38" s="34" t="s">
        <v>79</v>
      </c>
    </row>
    <row r="39" spans="1:5" s="34" customFormat="1" ht="45.75" customHeight="1" x14ac:dyDescent="0.3">
      <c r="A39" s="44">
        <v>1410000000</v>
      </c>
      <c r="B39" s="128" t="s">
        <v>38</v>
      </c>
      <c r="C39" s="124"/>
      <c r="D39" s="45">
        <v>5300</v>
      </c>
      <c r="E39" s="34" t="s">
        <v>79</v>
      </c>
    </row>
    <row r="40" spans="1:5" s="34" customFormat="1" ht="36.75" customHeight="1" x14ac:dyDescent="0.3">
      <c r="A40" s="44">
        <v>1410000000</v>
      </c>
      <c r="B40" s="128" t="s">
        <v>54</v>
      </c>
      <c r="C40" s="124"/>
      <c r="D40" s="45">
        <v>14036</v>
      </c>
      <c r="E40" s="34" t="s">
        <v>79</v>
      </c>
    </row>
    <row r="41" spans="1:5" s="34" customFormat="1" ht="40.5" customHeight="1" x14ac:dyDescent="0.3">
      <c r="A41" s="44">
        <v>1410000000</v>
      </c>
      <c r="B41" s="128" t="s">
        <v>53</v>
      </c>
      <c r="C41" s="124"/>
      <c r="D41" s="45">
        <v>10527</v>
      </c>
      <c r="E41" s="34" t="s">
        <v>79</v>
      </c>
    </row>
    <row r="42" spans="1:5" s="34" customFormat="1" ht="96" customHeight="1" x14ac:dyDescent="0.3">
      <c r="A42" s="44">
        <v>1410000000</v>
      </c>
      <c r="B42" s="128" t="s">
        <v>55</v>
      </c>
      <c r="C42" s="124"/>
      <c r="D42" s="45">
        <v>45000</v>
      </c>
      <c r="E42" s="34" t="s">
        <v>79</v>
      </c>
    </row>
    <row r="43" spans="1:5" s="34" customFormat="1" ht="129" customHeight="1" x14ac:dyDescent="0.3">
      <c r="A43" s="44">
        <v>1410000000</v>
      </c>
      <c r="B43" s="128" t="s">
        <v>78</v>
      </c>
      <c r="C43" s="124"/>
      <c r="D43" s="45">
        <v>144000</v>
      </c>
      <c r="E43" s="34" t="s">
        <v>79</v>
      </c>
    </row>
    <row r="44" spans="1:5" s="28" customFormat="1" ht="25.5" customHeight="1" x14ac:dyDescent="0.3">
      <c r="A44" s="31">
        <v>41057700</v>
      </c>
      <c r="B44" s="131" t="s">
        <v>32</v>
      </c>
      <c r="C44" s="131"/>
      <c r="D44" s="33">
        <f>D45</f>
        <v>0</v>
      </c>
    </row>
    <row r="45" spans="1:5" s="28" customFormat="1" ht="14.25" customHeight="1" x14ac:dyDescent="0.3">
      <c r="A45" s="53"/>
      <c r="B45" s="128" t="s">
        <v>14</v>
      </c>
      <c r="C45" s="124"/>
      <c r="D45" s="101"/>
    </row>
    <row r="46" spans="1:5" s="28" customFormat="1" ht="39.75" customHeight="1" x14ac:dyDescent="0.3">
      <c r="A46" s="53">
        <v>41059300</v>
      </c>
      <c r="B46" s="123" t="s">
        <v>66</v>
      </c>
      <c r="C46" s="129"/>
      <c r="D46" s="33">
        <f>D47</f>
        <v>400317</v>
      </c>
    </row>
    <row r="47" spans="1:5" s="28" customFormat="1" ht="16.5" customHeight="1" x14ac:dyDescent="0.3">
      <c r="A47" s="44">
        <v>1410000000</v>
      </c>
      <c r="B47" s="50" t="s">
        <v>14</v>
      </c>
      <c r="C47" s="100"/>
      <c r="D47" s="102">
        <v>400317</v>
      </c>
    </row>
    <row r="48" spans="1:5" ht="12" customHeight="1" x14ac:dyDescent="0.3">
      <c r="A48" s="120" t="s">
        <v>15</v>
      </c>
      <c r="B48" s="121"/>
      <c r="C48" s="121"/>
      <c r="D48" s="122"/>
    </row>
    <row r="49" spans="1:5" ht="16.5" hidden="1" customHeight="1" x14ac:dyDescent="0.3">
      <c r="A49" s="11" t="s">
        <v>10</v>
      </c>
      <c r="B49" s="15" t="s">
        <v>11</v>
      </c>
      <c r="C49" s="16"/>
      <c r="D49" s="13">
        <f>D50</f>
        <v>0</v>
      </c>
    </row>
    <row r="50" spans="1:5" ht="15" hidden="1" customHeight="1" x14ac:dyDescent="0.3">
      <c r="A50" s="12">
        <v>9900000000</v>
      </c>
      <c r="B50" s="17" t="s">
        <v>9</v>
      </c>
      <c r="C50" s="18"/>
      <c r="D50" s="14"/>
    </row>
    <row r="51" spans="1:5" hidden="1" x14ac:dyDescent="0.3">
      <c r="A51" s="89"/>
      <c r="B51" s="90"/>
      <c r="C51" s="90"/>
      <c r="D51" s="91"/>
    </row>
    <row r="52" spans="1:5" s="34" customFormat="1" ht="27.75" hidden="1" customHeight="1" x14ac:dyDescent="0.3">
      <c r="A52" s="46">
        <v>41037400</v>
      </c>
      <c r="B52" s="54" t="s">
        <v>68</v>
      </c>
      <c r="C52" s="55"/>
      <c r="D52" s="75">
        <f>D53</f>
        <v>0</v>
      </c>
    </row>
    <row r="53" spans="1:5" s="34" customFormat="1" ht="15.75" hidden="1" customHeight="1" x14ac:dyDescent="0.3">
      <c r="A53" s="44">
        <v>9900000000</v>
      </c>
      <c r="B53" s="50" t="s">
        <v>9</v>
      </c>
      <c r="C53" s="48"/>
      <c r="D53" s="52"/>
    </row>
    <row r="54" spans="1:5" s="80" customFormat="1" ht="12" customHeight="1" x14ac:dyDescent="0.3">
      <c r="A54" s="76"/>
      <c r="B54" s="77"/>
      <c r="C54" s="78"/>
      <c r="D54" s="79"/>
    </row>
    <row r="55" spans="1:5" s="80" customFormat="1" hidden="1" x14ac:dyDescent="0.3">
      <c r="A55" s="76"/>
      <c r="B55" s="77"/>
      <c r="C55" s="78"/>
      <c r="D55" s="79"/>
    </row>
    <row r="56" spans="1:5" hidden="1" x14ac:dyDescent="0.3">
      <c r="A56" s="11" t="s">
        <v>12</v>
      </c>
      <c r="B56" s="15" t="s">
        <v>13</v>
      </c>
      <c r="C56" s="16"/>
      <c r="D56" s="13">
        <f>D57</f>
        <v>0</v>
      </c>
    </row>
    <row r="57" spans="1:5" hidden="1" x14ac:dyDescent="0.3">
      <c r="A57" s="12">
        <v>1410000000</v>
      </c>
      <c r="B57" s="17" t="s">
        <v>14</v>
      </c>
      <c r="C57" s="18"/>
      <c r="D57" s="14">
        <v>0</v>
      </c>
    </row>
    <row r="58" spans="1:5" ht="15.75" customHeight="1" x14ac:dyDescent="0.3">
      <c r="A58" s="22" t="s">
        <v>16</v>
      </c>
      <c r="B58" s="23" t="s">
        <v>75</v>
      </c>
      <c r="C58" s="21"/>
      <c r="D58" s="20">
        <f>D59+D60</f>
        <v>67630670</v>
      </c>
    </row>
    <row r="59" spans="1:5" ht="15" customHeight="1" x14ac:dyDescent="0.3">
      <c r="A59" s="22" t="s">
        <v>16</v>
      </c>
      <c r="B59" s="23" t="s">
        <v>17</v>
      </c>
      <c r="C59" s="21"/>
      <c r="D59" s="20">
        <f>D15+D17+D21+D23+D25+D29+D31+D33+D35+D44+D46+D19+D27</f>
        <v>67630670</v>
      </c>
      <c r="E59" s="42"/>
    </row>
    <row r="60" spans="1:5" ht="12.75" customHeight="1" x14ac:dyDescent="0.3">
      <c r="A60" s="22" t="s">
        <v>16</v>
      </c>
      <c r="B60" s="23" t="s">
        <v>18</v>
      </c>
      <c r="C60" s="21"/>
      <c r="D60" s="20">
        <f>D56+D52+D49</f>
        <v>0</v>
      </c>
    </row>
    <row r="61" spans="1:5" ht="6.75" customHeight="1" x14ac:dyDescent="0.3">
      <c r="D61" s="42"/>
    </row>
    <row r="62" spans="1:5" ht="17.25" customHeight="1" x14ac:dyDescent="0.3">
      <c r="A62" s="2" t="s">
        <v>19</v>
      </c>
      <c r="D62" s="1" t="s">
        <v>2</v>
      </c>
    </row>
    <row r="63" spans="1:5" ht="84.75" customHeight="1" x14ac:dyDescent="0.3">
      <c r="A63" s="113" t="s">
        <v>20</v>
      </c>
      <c r="B63" s="113" t="s">
        <v>76</v>
      </c>
      <c r="C63" s="5" t="s">
        <v>21</v>
      </c>
      <c r="D63" s="5" t="s">
        <v>5</v>
      </c>
    </row>
    <row r="64" spans="1:5" x14ac:dyDescent="0.3">
      <c r="A64" s="4">
        <v>1</v>
      </c>
      <c r="B64" s="4">
        <v>2</v>
      </c>
      <c r="C64" s="4">
        <v>3</v>
      </c>
      <c r="D64" s="4">
        <v>4</v>
      </c>
    </row>
    <row r="65" spans="1:12" ht="16.5" customHeight="1" x14ac:dyDescent="0.3">
      <c r="A65" s="120" t="s">
        <v>22</v>
      </c>
      <c r="B65" s="121"/>
      <c r="C65" s="121"/>
      <c r="D65" s="122"/>
    </row>
    <row r="66" spans="1:12" ht="12" customHeight="1" x14ac:dyDescent="0.3">
      <c r="A66" s="56" t="s">
        <v>41</v>
      </c>
      <c r="B66" s="57">
        <v>9770</v>
      </c>
      <c r="C66" s="58" t="s">
        <v>13</v>
      </c>
      <c r="D66" s="64">
        <f>D67+D68</f>
        <v>100000</v>
      </c>
    </row>
    <row r="67" spans="1:12" ht="27.6" hidden="1" x14ac:dyDescent="0.3">
      <c r="A67" s="59" t="s">
        <v>42</v>
      </c>
      <c r="B67" s="60">
        <v>9770</v>
      </c>
      <c r="C67" s="62" t="s">
        <v>46</v>
      </c>
      <c r="D67" s="65"/>
    </row>
    <row r="68" spans="1:12" ht="41.4" x14ac:dyDescent="0.3">
      <c r="A68" s="59" t="s">
        <v>42</v>
      </c>
      <c r="B68" s="60">
        <v>9770</v>
      </c>
      <c r="C68" s="63" t="s">
        <v>104</v>
      </c>
      <c r="D68" s="65">
        <v>100000</v>
      </c>
    </row>
    <row r="69" spans="1:12" ht="27.6" x14ac:dyDescent="0.3">
      <c r="A69" s="56" t="s">
        <v>43</v>
      </c>
      <c r="B69" s="57">
        <v>9800</v>
      </c>
      <c r="C69" s="58" t="s">
        <v>44</v>
      </c>
      <c r="D69" s="64">
        <f>D70+D73</f>
        <v>3220000</v>
      </c>
    </row>
    <row r="70" spans="1:12" ht="32.25" customHeight="1" x14ac:dyDescent="0.3">
      <c r="A70" s="59" t="s">
        <v>45</v>
      </c>
      <c r="B70" s="60">
        <v>9800</v>
      </c>
      <c r="C70" s="108" t="s">
        <v>83</v>
      </c>
      <c r="D70" s="112">
        <f>D71+D72</f>
        <v>270000</v>
      </c>
    </row>
    <row r="71" spans="1:12" ht="41.4" x14ac:dyDescent="0.3">
      <c r="A71" s="59" t="s">
        <v>45</v>
      </c>
      <c r="B71" s="60">
        <v>9800</v>
      </c>
      <c r="C71" s="107" t="s">
        <v>86</v>
      </c>
      <c r="D71" s="65">
        <v>22000</v>
      </c>
    </row>
    <row r="72" spans="1:12" ht="27" customHeight="1" x14ac:dyDescent="0.3">
      <c r="A72" s="59" t="s">
        <v>45</v>
      </c>
      <c r="B72" s="60">
        <v>9800</v>
      </c>
      <c r="C72" s="107" t="s">
        <v>85</v>
      </c>
      <c r="D72" s="65">
        <v>248000</v>
      </c>
    </row>
    <row r="73" spans="1:12" ht="28.5" customHeight="1" x14ac:dyDescent="0.3">
      <c r="A73" s="59" t="s">
        <v>45</v>
      </c>
      <c r="B73" s="60">
        <v>9800</v>
      </c>
      <c r="C73" s="109" t="s">
        <v>84</v>
      </c>
      <c r="D73" s="112">
        <f>D74+D75+D76+D77+D78+D79+D80+D81+D82+D83+D84+D85+D86+D87+D88+D89</f>
        <v>2950000</v>
      </c>
    </row>
    <row r="74" spans="1:12" ht="27.75" customHeight="1" x14ac:dyDescent="0.3">
      <c r="A74" s="59" t="s">
        <v>45</v>
      </c>
      <c r="B74" s="60">
        <v>9800</v>
      </c>
      <c r="C74" s="105" t="s">
        <v>93</v>
      </c>
      <c r="D74" s="65">
        <v>200000</v>
      </c>
    </row>
    <row r="75" spans="1:12" ht="27.6" x14ac:dyDescent="0.3">
      <c r="A75" s="59" t="s">
        <v>45</v>
      </c>
      <c r="B75" s="60">
        <v>9800</v>
      </c>
      <c r="C75" s="105" t="s">
        <v>94</v>
      </c>
      <c r="D75" s="65">
        <v>200000</v>
      </c>
    </row>
    <row r="76" spans="1:12" ht="27.6" x14ac:dyDescent="0.3">
      <c r="A76" s="59" t="s">
        <v>45</v>
      </c>
      <c r="B76" s="60">
        <v>9800</v>
      </c>
      <c r="C76" s="105" t="s">
        <v>87</v>
      </c>
      <c r="D76" s="65">
        <v>200000</v>
      </c>
    </row>
    <row r="77" spans="1:12" ht="21.75" customHeight="1" x14ac:dyDescent="0.3">
      <c r="A77" s="59" t="s">
        <v>45</v>
      </c>
      <c r="B77" s="60">
        <v>9800</v>
      </c>
      <c r="C77" s="105" t="s">
        <v>95</v>
      </c>
      <c r="D77" s="65">
        <v>200000</v>
      </c>
    </row>
    <row r="78" spans="1:12" ht="27.75" customHeight="1" x14ac:dyDescent="0.3">
      <c r="A78" s="59" t="s">
        <v>45</v>
      </c>
      <c r="B78" s="60">
        <v>9800</v>
      </c>
      <c r="C78" s="105" t="s">
        <v>96</v>
      </c>
      <c r="D78" s="65">
        <v>200000</v>
      </c>
      <c r="L78" t="s">
        <v>100</v>
      </c>
    </row>
    <row r="79" spans="1:12" ht="27.6" x14ac:dyDescent="0.3">
      <c r="A79" s="59" t="s">
        <v>45</v>
      </c>
      <c r="B79" s="60">
        <v>9800</v>
      </c>
      <c r="C79" s="104" t="s">
        <v>97</v>
      </c>
      <c r="D79" s="65">
        <v>200000</v>
      </c>
    </row>
    <row r="80" spans="1:12" ht="27.6" x14ac:dyDescent="0.3">
      <c r="A80" s="95" t="s">
        <v>45</v>
      </c>
      <c r="B80" s="96">
        <v>9800</v>
      </c>
      <c r="C80" s="104" t="s">
        <v>88</v>
      </c>
      <c r="D80" s="65">
        <v>200000</v>
      </c>
    </row>
    <row r="81" spans="1:5" ht="41.4" x14ac:dyDescent="0.3">
      <c r="A81" s="59" t="s">
        <v>45</v>
      </c>
      <c r="B81" s="60">
        <v>9800</v>
      </c>
      <c r="C81" s="104" t="s">
        <v>89</v>
      </c>
      <c r="D81" s="71">
        <v>150000</v>
      </c>
    </row>
    <row r="82" spans="1:5" ht="27.6" x14ac:dyDescent="0.3">
      <c r="A82" s="59" t="s">
        <v>45</v>
      </c>
      <c r="B82" s="60">
        <v>9800</v>
      </c>
      <c r="C82" s="106" t="s">
        <v>98</v>
      </c>
      <c r="D82" s="71">
        <v>200000</v>
      </c>
    </row>
    <row r="83" spans="1:5" s="34" customFormat="1" ht="20.25" customHeight="1" x14ac:dyDescent="0.3">
      <c r="A83" s="59" t="s">
        <v>45</v>
      </c>
      <c r="B83" s="60">
        <v>9800</v>
      </c>
      <c r="C83" s="106" t="s">
        <v>90</v>
      </c>
      <c r="D83" s="71">
        <v>200000</v>
      </c>
    </row>
    <row r="84" spans="1:5" s="28" customFormat="1" ht="24" customHeight="1" x14ac:dyDescent="0.3">
      <c r="A84" s="59" t="s">
        <v>45</v>
      </c>
      <c r="B84" s="60">
        <v>9800</v>
      </c>
      <c r="C84" s="106" t="s">
        <v>91</v>
      </c>
      <c r="D84" s="71">
        <v>400000</v>
      </c>
    </row>
    <row r="85" spans="1:5" s="28" customFormat="1" ht="18.75" customHeight="1" x14ac:dyDescent="0.3">
      <c r="A85" s="59" t="s">
        <v>45</v>
      </c>
      <c r="B85" s="60">
        <v>9800</v>
      </c>
      <c r="C85" s="106" t="s">
        <v>92</v>
      </c>
      <c r="D85" s="71">
        <v>200000</v>
      </c>
    </row>
    <row r="86" spans="1:5" s="28" customFormat="1" ht="19.5" customHeight="1" x14ac:dyDescent="0.3">
      <c r="A86" s="59" t="s">
        <v>45</v>
      </c>
      <c r="B86" s="60">
        <v>9800</v>
      </c>
      <c r="C86" s="106" t="s">
        <v>99</v>
      </c>
      <c r="D86" s="71">
        <v>300000</v>
      </c>
    </row>
    <row r="87" spans="1:5" s="28" customFormat="1" ht="33" customHeight="1" x14ac:dyDescent="0.3">
      <c r="A87" s="59" t="s">
        <v>45</v>
      </c>
      <c r="B87" s="60">
        <v>9800</v>
      </c>
      <c r="C87" s="106" t="s">
        <v>100</v>
      </c>
      <c r="D87" s="71">
        <v>50000</v>
      </c>
    </row>
    <row r="88" spans="1:5" s="28" customFormat="1" ht="26.25" customHeight="1" x14ac:dyDescent="0.3">
      <c r="A88" s="59" t="s">
        <v>45</v>
      </c>
      <c r="B88" s="60">
        <v>9800</v>
      </c>
      <c r="C88" s="106" t="s">
        <v>103</v>
      </c>
      <c r="D88" s="71">
        <v>50000</v>
      </c>
    </row>
    <row r="89" spans="1:5" s="28" customFormat="1" ht="18" hidden="1" customHeight="1" x14ac:dyDescent="0.3">
      <c r="A89" s="59" t="s">
        <v>45</v>
      </c>
      <c r="B89" s="60">
        <v>9800</v>
      </c>
      <c r="C89" s="103"/>
      <c r="D89" s="71"/>
    </row>
    <row r="90" spans="1:5" s="28" customFormat="1" ht="15.75" customHeight="1" x14ac:dyDescent="0.3">
      <c r="A90" s="114" t="s">
        <v>48</v>
      </c>
      <c r="B90" s="115">
        <v>9770</v>
      </c>
      <c r="C90" s="116" t="s">
        <v>13</v>
      </c>
      <c r="D90" s="117">
        <f>D91</f>
        <v>120311</v>
      </c>
    </row>
    <row r="91" spans="1:5" s="28" customFormat="1" x14ac:dyDescent="0.3">
      <c r="A91" s="35">
        <v>1455000000</v>
      </c>
      <c r="B91" s="38">
        <v>9770</v>
      </c>
      <c r="C91" s="109" t="s">
        <v>26</v>
      </c>
      <c r="D91" s="118">
        <f>D92</f>
        <v>120311</v>
      </c>
      <c r="E91" s="28" t="s">
        <v>58</v>
      </c>
    </row>
    <row r="92" spans="1:5" s="66" customFormat="1" ht="27.6" x14ac:dyDescent="0.3">
      <c r="A92" s="35">
        <v>1455000000</v>
      </c>
      <c r="B92" s="38">
        <v>9770</v>
      </c>
      <c r="C92" s="119" t="s">
        <v>47</v>
      </c>
      <c r="D92" s="101">
        <v>120311</v>
      </c>
      <c r="E92" s="66">
        <v>21</v>
      </c>
    </row>
    <row r="93" spans="1:5" s="34" customFormat="1" ht="16.5" customHeight="1" x14ac:dyDescent="0.3">
      <c r="A93" s="31" t="s">
        <v>23</v>
      </c>
      <c r="B93" s="31" t="s">
        <v>24</v>
      </c>
      <c r="C93" s="32" t="s">
        <v>13</v>
      </c>
      <c r="D93" s="97">
        <f>D94+D105</f>
        <v>3663211</v>
      </c>
    </row>
    <row r="94" spans="1:5" s="34" customFormat="1" ht="15.75" customHeight="1" x14ac:dyDescent="0.3">
      <c r="A94" s="35">
        <v>1455000000</v>
      </c>
      <c r="B94" s="35" t="s">
        <v>24</v>
      </c>
      <c r="C94" s="36" t="s">
        <v>26</v>
      </c>
      <c r="D94" s="70">
        <f>SUM(D95:D105)</f>
        <v>3663211</v>
      </c>
    </row>
    <row r="95" spans="1:5" s="34" customFormat="1" ht="41.25" customHeight="1" x14ac:dyDescent="0.3">
      <c r="A95" s="35">
        <v>1455000000</v>
      </c>
      <c r="B95" s="38">
        <v>9770</v>
      </c>
      <c r="C95" s="39" t="s">
        <v>39</v>
      </c>
      <c r="D95" s="88">
        <f>150000+56430</f>
        <v>206430</v>
      </c>
    </row>
    <row r="96" spans="1:5" s="34" customFormat="1" ht="39.75" customHeight="1" x14ac:dyDescent="0.3">
      <c r="A96" s="35">
        <v>1455000000</v>
      </c>
      <c r="B96" s="38">
        <v>9770</v>
      </c>
      <c r="C96" s="39" t="s">
        <v>28</v>
      </c>
      <c r="D96" s="37">
        <f>153459+30670</f>
        <v>184129</v>
      </c>
    </row>
    <row r="97" spans="1:5" s="34" customFormat="1" ht="39.75" customHeight="1" x14ac:dyDescent="0.3">
      <c r="A97" s="35">
        <v>1455000000</v>
      </c>
      <c r="B97" s="38">
        <v>9770</v>
      </c>
      <c r="C97" s="39" t="s">
        <v>40</v>
      </c>
      <c r="D97" s="37">
        <v>159086</v>
      </c>
    </row>
    <row r="98" spans="1:5" s="34" customFormat="1" ht="30.75" customHeight="1" x14ac:dyDescent="0.3">
      <c r="A98" s="35">
        <v>1455000000</v>
      </c>
      <c r="B98" s="40">
        <v>9770</v>
      </c>
      <c r="C98" s="39" t="s">
        <v>33</v>
      </c>
      <c r="D98" s="37">
        <v>551973</v>
      </c>
    </row>
    <row r="99" spans="1:5" s="34" customFormat="1" ht="47.25" customHeight="1" x14ac:dyDescent="0.3">
      <c r="A99" s="35">
        <v>1455000000</v>
      </c>
      <c r="B99" s="38">
        <v>9770</v>
      </c>
      <c r="C99" s="39" t="s">
        <v>30</v>
      </c>
      <c r="D99" s="37">
        <v>155693</v>
      </c>
    </row>
    <row r="100" spans="1:5" s="34" customFormat="1" ht="41.4" x14ac:dyDescent="0.3">
      <c r="A100" s="35">
        <v>1455000000</v>
      </c>
      <c r="B100" s="38">
        <v>9770</v>
      </c>
      <c r="C100" s="41" t="s">
        <v>52</v>
      </c>
      <c r="D100" s="37">
        <v>512900</v>
      </c>
    </row>
    <row r="101" spans="1:5" s="34" customFormat="1" ht="40.5" customHeight="1" x14ac:dyDescent="0.3">
      <c r="A101" s="35">
        <v>1455000000</v>
      </c>
      <c r="B101" s="38">
        <v>9770</v>
      </c>
      <c r="C101" s="41" t="s">
        <v>37</v>
      </c>
      <c r="D101" s="37">
        <v>363000</v>
      </c>
    </row>
    <row r="102" spans="1:5" s="34" customFormat="1" ht="40.5" customHeight="1" x14ac:dyDescent="0.3">
      <c r="A102" s="35">
        <v>1455000000</v>
      </c>
      <c r="B102" s="38">
        <v>9770</v>
      </c>
      <c r="C102" s="39" t="s">
        <v>49</v>
      </c>
      <c r="D102" s="37">
        <v>250000</v>
      </c>
    </row>
    <row r="103" spans="1:5" s="34" customFormat="1" ht="26.25" customHeight="1" x14ac:dyDescent="0.3">
      <c r="A103" s="35">
        <v>1455000000</v>
      </c>
      <c r="B103" s="38">
        <v>9770</v>
      </c>
      <c r="C103" s="39" t="s">
        <v>102</v>
      </c>
      <c r="D103" s="37">
        <f>800000+400000</f>
        <v>1200000</v>
      </c>
    </row>
    <row r="104" spans="1:5" s="34" customFormat="1" ht="26.25" customHeight="1" x14ac:dyDescent="0.3">
      <c r="A104" s="35">
        <v>1455000000</v>
      </c>
      <c r="B104" s="38">
        <v>9770</v>
      </c>
      <c r="C104" s="39" t="s">
        <v>31</v>
      </c>
      <c r="D104" s="37">
        <v>80000</v>
      </c>
    </row>
    <row r="105" spans="1:5" ht="27.6" hidden="1" x14ac:dyDescent="0.3">
      <c r="A105" s="35">
        <v>1455000000</v>
      </c>
      <c r="B105" s="35">
        <v>9770</v>
      </c>
      <c r="C105" s="111" t="s">
        <v>101</v>
      </c>
      <c r="D105" s="110"/>
    </row>
    <row r="106" spans="1:5" hidden="1" x14ac:dyDescent="0.3">
      <c r="A106" s="35"/>
      <c r="B106" s="35">
        <v>9770</v>
      </c>
      <c r="C106" s="67"/>
      <c r="D106" s="68"/>
    </row>
    <row r="107" spans="1:5" ht="12.75" customHeight="1" x14ac:dyDescent="0.3">
      <c r="A107" s="120" t="s">
        <v>25</v>
      </c>
      <c r="B107" s="121"/>
      <c r="C107" s="121"/>
      <c r="D107" s="122"/>
    </row>
    <row r="108" spans="1:5" hidden="1" x14ac:dyDescent="0.3">
      <c r="A108" s="9"/>
      <c r="B108" s="9"/>
      <c r="C108" s="25"/>
      <c r="D108" s="10"/>
    </row>
    <row r="109" spans="1:5" ht="26.25" hidden="1" customHeight="1" x14ac:dyDescent="0.3">
      <c r="A109" s="56" t="s">
        <v>43</v>
      </c>
      <c r="B109" s="57">
        <v>9800</v>
      </c>
      <c r="C109" s="58" t="s">
        <v>44</v>
      </c>
      <c r="D109" s="69">
        <f>D112+D111+D110+D113+D114+D115+D116+D117+D118</f>
        <v>0</v>
      </c>
    </row>
    <row r="110" spans="1:5" ht="39.75" hidden="1" customHeight="1" x14ac:dyDescent="0.3">
      <c r="A110" s="59" t="s">
        <v>45</v>
      </c>
      <c r="B110" s="60">
        <v>9800</v>
      </c>
      <c r="C110" s="61" t="s">
        <v>62</v>
      </c>
      <c r="D110" s="71"/>
      <c r="E110" s="98"/>
    </row>
    <row r="111" spans="1:5" ht="39.75" hidden="1" customHeight="1" x14ac:dyDescent="0.3">
      <c r="A111" s="59" t="s">
        <v>45</v>
      </c>
      <c r="B111" s="60">
        <v>9800</v>
      </c>
      <c r="C111" s="61" t="s">
        <v>63</v>
      </c>
      <c r="D111" s="71"/>
    </row>
    <row r="112" spans="1:5" ht="51" hidden="1" customHeight="1" x14ac:dyDescent="0.3">
      <c r="A112" s="59" t="s">
        <v>45</v>
      </c>
      <c r="B112" s="60">
        <v>9800</v>
      </c>
      <c r="C112" s="99" t="s">
        <v>64</v>
      </c>
      <c r="D112" s="71"/>
    </row>
    <row r="113" spans="1:4" s="34" customFormat="1" ht="49.5" hidden="1" customHeight="1" x14ac:dyDescent="0.3">
      <c r="A113" s="95" t="s">
        <v>45</v>
      </c>
      <c r="B113" s="96">
        <v>9800</v>
      </c>
      <c r="C113" s="61" t="s">
        <v>65</v>
      </c>
      <c r="D113" s="71"/>
    </row>
    <row r="114" spans="1:4" ht="69" hidden="1" x14ac:dyDescent="0.3">
      <c r="A114" s="59" t="s">
        <v>45</v>
      </c>
      <c r="B114" s="60">
        <v>9800</v>
      </c>
      <c r="C114" s="99" t="s">
        <v>67</v>
      </c>
      <c r="D114" s="101"/>
    </row>
    <row r="115" spans="1:4" ht="40.5" hidden="1" customHeight="1" x14ac:dyDescent="0.3">
      <c r="A115" s="59"/>
      <c r="B115" s="60"/>
      <c r="C115" s="99"/>
      <c r="D115" s="101"/>
    </row>
    <row r="116" spans="1:4" hidden="1" x14ac:dyDescent="0.3">
      <c r="A116" s="59"/>
      <c r="B116" s="60"/>
      <c r="C116" s="99"/>
      <c r="D116" s="101"/>
    </row>
    <row r="117" spans="1:4" ht="55.2" hidden="1" x14ac:dyDescent="0.3">
      <c r="A117" s="59" t="s">
        <v>45</v>
      </c>
      <c r="B117" s="60">
        <v>9800</v>
      </c>
      <c r="C117" s="99" t="s">
        <v>70</v>
      </c>
      <c r="D117" s="101"/>
    </row>
    <row r="118" spans="1:4" ht="7.5" customHeight="1" x14ac:dyDescent="0.3">
      <c r="A118" s="59"/>
      <c r="B118" s="60"/>
      <c r="C118" s="99"/>
      <c r="D118" s="101"/>
    </row>
    <row r="119" spans="1:4" ht="18.75" customHeight="1" x14ac:dyDescent="0.3">
      <c r="A119" s="24" t="s">
        <v>16</v>
      </c>
      <c r="B119" s="24" t="s">
        <v>16</v>
      </c>
      <c r="C119" s="23" t="s">
        <v>77</v>
      </c>
      <c r="D119" s="19">
        <f>D120+D121</f>
        <v>7103522</v>
      </c>
    </row>
    <row r="120" spans="1:4" ht="12.75" customHeight="1" x14ac:dyDescent="0.3">
      <c r="A120" s="24" t="s">
        <v>16</v>
      </c>
      <c r="B120" s="24" t="s">
        <v>16</v>
      </c>
      <c r="C120" s="23" t="s">
        <v>17</v>
      </c>
      <c r="D120" s="19">
        <f>D66+D69+D90+D93</f>
        <v>7103522</v>
      </c>
    </row>
    <row r="121" spans="1:4" ht="12" customHeight="1" x14ac:dyDescent="0.3">
      <c r="A121" s="24" t="s">
        <v>16</v>
      </c>
      <c r="B121" s="24" t="s">
        <v>16</v>
      </c>
      <c r="C121" s="23" t="s">
        <v>18</v>
      </c>
      <c r="D121" s="19">
        <f>D109</f>
        <v>0</v>
      </c>
    </row>
    <row r="122" spans="1:4" ht="8.25" customHeight="1" x14ac:dyDescent="0.3"/>
    <row r="123" spans="1:4" s="29" customFormat="1" ht="20.25" hidden="1" customHeight="1" x14ac:dyDescent="0.3">
      <c r="B123" s="132"/>
      <c r="C123" s="132"/>
    </row>
    <row r="124" spans="1:4" ht="15.6" hidden="1" x14ac:dyDescent="0.3">
      <c r="B124" s="132"/>
      <c r="C124" s="132"/>
    </row>
    <row r="125" spans="1:4" ht="6" hidden="1" customHeight="1" x14ac:dyDescent="0.3">
      <c r="B125" s="132"/>
      <c r="C125" s="132"/>
    </row>
    <row r="126" spans="1:4" ht="42.75" customHeight="1" x14ac:dyDescent="0.3">
      <c r="B126" s="130" t="s">
        <v>71</v>
      </c>
      <c r="C126" s="130"/>
    </row>
  </sheetData>
  <mergeCells count="35">
    <mergeCell ref="C1:D1"/>
    <mergeCell ref="C3:D3"/>
    <mergeCell ref="C4:D4"/>
    <mergeCell ref="B25:C25"/>
    <mergeCell ref="A10:D10"/>
    <mergeCell ref="A8:D8"/>
    <mergeCell ref="A9:D9"/>
    <mergeCell ref="B12:C12"/>
    <mergeCell ref="B13:C13"/>
    <mergeCell ref="A14:D14"/>
    <mergeCell ref="B17:C17"/>
    <mergeCell ref="C2:D2"/>
    <mergeCell ref="B126:C126"/>
    <mergeCell ref="B44:C44"/>
    <mergeCell ref="B125:C125"/>
    <mergeCell ref="B37:C37"/>
    <mergeCell ref="B38:C38"/>
    <mergeCell ref="B39:C39"/>
    <mergeCell ref="B43:C43"/>
    <mergeCell ref="B124:C124"/>
    <mergeCell ref="B40:C40"/>
    <mergeCell ref="B41:C41"/>
    <mergeCell ref="B123:C123"/>
    <mergeCell ref="A48:D48"/>
    <mergeCell ref="A107:D107"/>
    <mergeCell ref="B46:C46"/>
    <mergeCell ref="B42:C42"/>
    <mergeCell ref="B45:C45"/>
    <mergeCell ref="A65:D65"/>
    <mergeCell ref="B19:C19"/>
    <mergeCell ref="C5:D5"/>
    <mergeCell ref="B23:C23"/>
    <mergeCell ref="B20:C20"/>
    <mergeCell ref="B27:C27"/>
    <mergeCell ref="B28:C28"/>
  </mergeCells>
  <pageMargins left="0.55118110236220474" right="0.39370078740157483" top="0.59055118110236227" bottom="0.39370078740157483" header="0" footer="0"/>
  <pageSetup paperSize="9" scale="68" fitToHeight="500" orientation="portrait" r:id="rId1"/>
  <rowBreaks count="1" manualBreakCount="1">
    <brk id="60"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Prime</cp:lastModifiedBy>
  <cp:lastPrinted>2026-03-03T12:21:01Z</cp:lastPrinted>
  <dcterms:created xsi:type="dcterms:W3CDTF">2021-11-30T08:30:25Z</dcterms:created>
  <dcterms:modified xsi:type="dcterms:W3CDTF">2026-03-09T07:24:52Z</dcterms:modified>
</cp:coreProperties>
</file>