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066DC538-76F6-4C95-961F-307C12C59E0C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ДОДАТОК №1 ЗГІДНО АУДИТУ" sheetId="65" r:id="rId1"/>
    <sheet name="ДОДАТОК №2 КУНА інше" sheetId="66" r:id="rId2"/>
    <sheet name="18" sheetId="19" state="hidden" r:id="rId3"/>
    <sheet name="19" sheetId="18" state="hidden" r:id="rId4"/>
    <sheet name="Лист1" sheetId="63" state="hidden" r:id="rId5"/>
    <sheet name="Лист2" sheetId="6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65" l="1"/>
  <c r="H21" i="66"/>
  <c r="G21" i="66"/>
  <c r="F21" i="66"/>
  <c r="B8" i="66" l="1"/>
  <c r="B9" i="66" s="1"/>
  <c r="B10" i="66" s="1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H51" i="65"/>
  <c r="H43" i="65"/>
  <c r="H39" i="65"/>
  <c r="H32" i="65"/>
  <c r="H27" i="65"/>
  <c r="H16" i="65"/>
  <c r="H11" i="65"/>
  <c r="H52" i="65" s="1"/>
  <c r="B14" i="65" l="1"/>
  <c r="B15" i="65" s="1"/>
  <c r="G51" i="65"/>
  <c r="F51" i="65"/>
  <c r="B46" i="65"/>
  <c r="B47" i="65" s="1"/>
  <c r="B48" i="65" s="1"/>
  <c r="B49" i="65" s="1"/>
  <c r="G43" i="65"/>
  <c r="F43" i="65"/>
  <c r="B42" i="65"/>
  <c r="G39" i="65"/>
  <c r="F39" i="65"/>
  <c r="B35" i="65"/>
  <c r="B36" i="65" s="1"/>
  <c r="G32" i="65"/>
  <c r="F32" i="65"/>
  <c r="B30" i="65"/>
  <c r="B31" i="65" s="1"/>
  <c r="G27" i="65"/>
  <c r="F27" i="65"/>
  <c r="B22" i="65"/>
  <c r="B23" i="65" s="1"/>
  <c r="B24" i="65" s="1"/>
  <c r="B25" i="65" s="1"/>
  <c r="B26" i="65" s="1"/>
  <c r="G19" i="65"/>
  <c r="F19" i="65"/>
  <c r="G16" i="65"/>
  <c r="F16" i="65"/>
  <c r="G11" i="65"/>
  <c r="F11" i="65"/>
  <c r="F52" i="65" s="1"/>
  <c r="B8" i="65"/>
  <c r="B9" i="65" s="1"/>
  <c r="B10" i="65" s="1"/>
  <c r="G52" i="65" l="1"/>
  <c r="B37" i="65"/>
  <c r="B38" i="65" s="1"/>
  <c r="B50" i="65" l="1"/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<sst xmlns="http://schemas.openxmlformats.org/spreadsheetml/2006/main" count="374" uniqueCount="117">
  <si>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</si>
  <si>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</si>
  <si>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</si>
  <si>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</si>
  <si>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</si>
  <si>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</si>
  <si>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</si>
  <si>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</si>
  <si>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</si>
  <si>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</si>
  <si>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</si>
  <si>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</si>
  <si>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</si>
  <si>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</si>
  <si>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</si>
  <si>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</si>
  <si>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</si>
  <si>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</si>
  <si>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</si>
  <si>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</si>
  <si>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</si>
  <si>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</si>
  <si>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</si>
  <si>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</si>
  <si>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</si>
  <si>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</si>
  <si>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</si>
  <si>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</si>
  <si>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</si>
  <si>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</si>
  <si>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</si>
  <si>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</si>
  <si>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</si>
  <si>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</si>
  <si>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</si>
  <si>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</si>
  <si>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</si>
  <si>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</si>
  <si>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</si>
  <si>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Адреса  об'єкта</t>
  </si>
  <si>
    <t>Кількість</t>
  </si>
  <si>
    <t>Балансова вартість</t>
  </si>
  <si>
    <t>Разом по округу</t>
  </si>
  <si>
    <t>Будівля дитячого садка</t>
  </si>
  <si>
    <t>с.Бубнівка, вул. Сонячна,6</t>
  </si>
  <si>
    <t>Кухня з пральнею дитячого садка</t>
  </si>
  <si>
    <t>Криниця-свердловина дитячого садка</t>
  </si>
  <si>
    <t>Погріб дитячого садка</t>
  </si>
  <si>
    <t>Сарай сільської ради</t>
  </si>
  <si>
    <t>Бубнівський стар. округ</t>
  </si>
  <si>
    <t>Гунчанський стар. округ</t>
  </si>
  <si>
    <t>Приміщення старої школи с. Гунча</t>
  </si>
  <si>
    <t>с.Гунча вул Молодіжна 20</t>
  </si>
  <si>
    <t>Приміщення старої школи с. Адамівка</t>
  </si>
  <si>
    <t>с.Адамівка вул.Шевченка 29</t>
  </si>
  <si>
    <t>Жерденівський стар. округ</t>
  </si>
  <si>
    <t>с. Жерденівка вул.Сонячна, 30</t>
  </si>
  <si>
    <t>Кіблицький стар. округ</t>
  </si>
  <si>
    <t>Поліклініка</t>
  </si>
  <si>
    <t>с.Кіблич, Миру 69 А</t>
  </si>
  <si>
    <t>Харчоблок</t>
  </si>
  <si>
    <t xml:space="preserve">Сарай  </t>
  </si>
  <si>
    <t>Погріб</t>
  </si>
  <si>
    <t>Гараж</t>
  </si>
  <si>
    <t>Приміщення Огіївка фп та поч.школа</t>
  </si>
  <si>
    <t>с. Огіївка, Перемоги 83 В</t>
  </si>
  <si>
    <t>Кунянський стар. округ</t>
  </si>
  <si>
    <t>Семиріцький стар. округ</t>
  </si>
  <si>
    <t>с.Семирічка вул.1 Травня,48</t>
  </si>
  <si>
    <t>Семирічка школа</t>
  </si>
  <si>
    <t>с.Семирічка вул.1 Травня,54</t>
  </si>
  <si>
    <t>Господарський будинок</t>
  </si>
  <si>
    <t>с.Семирічка вул.1 Травня,59</t>
  </si>
  <si>
    <t>Баня с.Семирічка</t>
  </si>
  <si>
    <t>Харпацький стар. округ</t>
  </si>
  <si>
    <t>с.Харпачка</t>
  </si>
  <si>
    <t>Огорожа №1</t>
  </si>
  <si>
    <t>Огорожа №2</t>
  </si>
  <si>
    <t>Свинарник</t>
  </si>
  <si>
    <t>Курятник</t>
  </si>
  <si>
    <t>Огорожа птахоферми</t>
  </si>
  <si>
    <t>Хім. склад</t>
  </si>
  <si>
    <t>с.Харпачка, вул.Першотравнева</t>
  </si>
  <si>
    <t>Чечелівський стар. округ</t>
  </si>
  <si>
    <t>Дитсадок с.Рахнівка</t>
  </si>
  <si>
    <t>с.Рахнівка, Паламарчука,67А</t>
  </si>
  <si>
    <t>Приміщення пункт штучного осіменіння</t>
  </si>
  <si>
    <t>с.Чечелівка,.Центральна,2Б</t>
  </si>
  <si>
    <t>Ярмолинецький стар. округ</t>
  </si>
  <si>
    <t>Дит.садок (старий)</t>
  </si>
  <si>
    <t>с.Ярмолинці; вул.Першотравнева 3</t>
  </si>
  <si>
    <t xml:space="preserve">Приміщення </t>
  </si>
  <si>
    <t>с.Ярмолинці; вул.Здоровя 1</t>
  </si>
  <si>
    <t>Сарай</t>
  </si>
  <si>
    <t>Хлів</t>
  </si>
  <si>
    <t xml:space="preserve">с.Басаличівка;вул. Миру </t>
  </si>
  <si>
    <t xml:space="preserve">с.Басаличівка; вул.Миру </t>
  </si>
  <si>
    <t>Конюшня</t>
  </si>
  <si>
    <t>с.Басаличівка; вул.Миру</t>
  </si>
  <si>
    <t>Разом по всіх округах</t>
  </si>
  <si>
    <t>Сума зносу</t>
  </si>
  <si>
    <t>Стіл однотумбовий</t>
  </si>
  <si>
    <t>Стільці тверді</t>
  </si>
  <si>
    <t>Стільці ISO-C-11</t>
  </si>
  <si>
    <t>Стільці театральні</t>
  </si>
  <si>
    <t>Стіл тенісний</t>
  </si>
  <si>
    <t>Комутатор (роутер)</t>
  </si>
  <si>
    <t>Світильник на рух гараж</t>
  </si>
  <si>
    <t>Штампи (до паспортів)</t>
  </si>
  <si>
    <t>Шафа книжкова</t>
  </si>
  <si>
    <t>Вишня</t>
  </si>
  <si>
    <t>Липа</t>
  </si>
  <si>
    <t>Горіх</t>
  </si>
  <si>
    <t>Яблуня</t>
  </si>
  <si>
    <t>Додаток №1
до рішення 72 сесії Гайсинської міської ради 8 скликання  від 20.09.2024 року №32</t>
  </si>
  <si>
    <t>Додаток №2
до рішення 72 сесії Гайсинської міської ради 8 скликання  від 20.09.2024 року №32</t>
  </si>
  <si>
    <t>Міський голова                                            Анатолій ГУК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</si>
</sst>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7" borderId="1" xfId="0" applyFont="1" applyFill="1" applyBorder="1" applyAlignment="1" applyProtection="1">
      <alignment vertical="top" wrapText="1"/>
      <protection locked="0"/>
    </xf>
    <xf numFmtId="49" fontId="5" fillId="7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wrapText="1"/>
    </xf>
    <xf numFmtId="0" fontId="5" fillId="7" borderId="1" xfId="0" applyFont="1" applyFill="1" applyBorder="1" applyAlignment="1" applyProtection="1">
      <alignment horizontal="center" vertical="top" wrapText="1"/>
      <protection locked="0"/>
    </xf>
    <xf numFmtId="2" fontId="1" fillId="6" borderId="1" xfId="0" applyNumberFormat="1" applyFont="1" applyFill="1" applyBorder="1" applyAlignment="1" applyProtection="1">
      <alignment horizontal="left" vertical="top" wrapText="1"/>
      <protection locked="0"/>
    </xf>
    <xf numFmtId="2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" fillId="5" borderId="1" xfId="0" applyNumberFormat="1" applyFont="1" applyFill="1" applyBorder="1" applyAlignment="1" applyProtection="1">
      <alignment horizontal="left" vertical="top" wrapText="1"/>
      <protection locked="0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5"/>
  <sheetViews>
    <sheetView tabSelected="1" view="pageBreakPreview" topLeftCell="A46" zoomScale="60" zoomScaleNormal="100" workbookViewId="0">
      <selection activeCell="D73" sqref="D73"/>
    </sheetView>
  </sheetViews>
  <sheetFormatPr defaultRowHeight="15" x14ac:dyDescent="0.25"/>
  <cols>
    <col min="1" max="1" width="3.5703125" style="4" customWidth="1"/>
    <col min="2" max="2" width="3.42578125" style="1" customWidth="1"/>
    <col min="3" max="3" width="25.140625" style="1" customWidth="1"/>
    <col min="4" max="4" width="12.140625" style="15" customWidth="1"/>
    <col min="5" max="5" width="14" style="3" customWidth="1"/>
    <col min="6" max="6" width="9.42578125" style="3" customWidth="1"/>
    <col min="7" max="7" width="10.85546875" style="1" customWidth="1"/>
    <col min="8" max="8" width="9.7109375" style="1" customWidth="1"/>
    <col min="9" max="9" width="27.85546875" style="1" customWidth="1"/>
    <col min="10" max="16384" width="9.140625" style="4"/>
  </cols>
  <sheetData>
    <row r="1" spans="2:9" ht="57.75" customHeight="1" x14ac:dyDescent="0.25">
      <c r="B1" s="63"/>
      <c r="C1" s="63"/>
      <c r="D1" s="62"/>
      <c r="E1" s="63"/>
      <c r="F1" s="63"/>
      <c r="G1" s="63"/>
      <c r="H1" s="87" t="s">
        <v>114</v>
      </c>
      <c r="I1" s="87"/>
    </row>
    <row r="3" spans="2:9" s="8" customFormat="1" ht="45" customHeight="1" x14ac:dyDescent="0.25">
      <c r="B3" s="91" t="s">
        <v>37</v>
      </c>
      <c r="C3" s="88" t="s">
        <v>38</v>
      </c>
      <c r="D3" s="88" t="s">
        <v>3</v>
      </c>
      <c r="E3" s="88" t="s">
        <v>2</v>
      </c>
      <c r="F3" s="88" t="s">
        <v>40</v>
      </c>
      <c r="G3" s="88" t="s">
        <v>41</v>
      </c>
      <c r="H3" s="88" t="s">
        <v>100</v>
      </c>
      <c r="I3" s="88" t="s">
        <v>39</v>
      </c>
    </row>
    <row r="4" spans="2:9" s="8" customFormat="1" ht="15" customHeight="1" x14ac:dyDescent="0.25">
      <c r="B4" s="92"/>
      <c r="C4" s="89"/>
      <c r="D4" s="89"/>
      <c r="E4" s="89"/>
      <c r="F4" s="89"/>
      <c r="G4" s="89"/>
      <c r="H4" s="89"/>
      <c r="I4" s="89"/>
    </row>
    <row r="5" spans="2:9" s="8" customFormat="1" x14ac:dyDescent="0.25">
      <c r="B5" s="93"/>
      <c r="C5" s="90"/>
      <c r="D5" s="90"/>
      <c r="E5" s="90"/>
      <c r="F5" s="90"/>
      <c r="G5" s="90"/>
      <c r="H5" s="90"/>
      <c r="I5" s="90"/>
    </row>
    <row r="6" spans="2:9" ht="17.25" customHeight="1" x14ac:dyDescent="0.25">
      <c r="B6" s="33"/>
      <c r="C6" s="32" t="s">
        <v>49</v>
      </c>
      <c r="D6" s="32"/>
      <c r="E6" s="34"/>
      <c r="F6" s="34"/>
      <c r="G6" s="35"/>
      <c r="H6" s="35"/>
      <c r="I6" s="72"/>
    </row>
    <row r="7" spans="2:9" x14ac:dyDescent="0.25">
      <c r="B7" s="26">
        <v>1</v>
      </c>
      <c r="C7" s="37" t="s">
        <v>43</v>
      </c>
      <c r="D7" s="65">
        <v>10310013</v>
      </c>
      <c r="E7" s="38">
        <v>1969</v>
      </c>
      <c r="F7" s="40">
        <v>1</v>
      </c>
      <c r="G7" s="41">
        <v>63977</v>
      </c>
      <c r="H7" s="41">
        <v>63977</v>
      </c>
      <c r="I7" s="57" t="s">
        <v>44</v>
      </c>
    </row>
    <row r="8" spans="2:9" ht="30" x14ac:dyDescent="0.25">
      <c r="B8" s="26">
        <f t="shared" ref="B8:B10" si="0">B7+1</f>
        <v>2</v>
      </c>
      <c r="C8" s="37" t="s">
        <v>45</v>
      </c>
      <c r="D8" s="65">
        <v>10310014</v>
      </c>
      <c r="E8" s="38">
        <v>1969</v>
      </c>
      <c r="F8" s="27">
        <v>1</v>
      </c>
      <c r="G8" s="39">
        <v>14163</v>
      </c>
      <c r="H8" s="39">
        <v>14163</v>
      </c>
      <c r="I8" s="57" t="s">
        <v>44</v>
      </c>
    </row>
    <row r="9" spans="2:9" ht="30" x14ac:dyDescent="0.25">
      <c r="B9" s="26">
        <f t="shared" si="0"/>
        <v>3</v>
      </c>
      <c r="C9" s="42" t="s">
        <v>46</v>
      </c>
      <c r="D9" s="65">
        <v>10310015</v>
      </c>
      <c r="E9" s="43">
        <v>1991</v>
      </c>
      <c r="F9" s="27">
        <v>1</v>
      </c>
      <c r="G9" s="39">
        <v>5009</v>
      </c>
      <c r="H9" s="39">
        <v>5009</v>
      </c>
      <c r="I9" s="57" t="s">
        <v>44</v>
      </c>
    </row>
    <row r="10" spans="2:9" x14ac:dyDescent="0.25">
      <c r="B10" s="26">
        <f t="shared" si="0"/>
        <v>4</v>
      </c>
      <c r="C10" s="42" t="s">
        <v>47</v>
      </c>
      <c r="D10" s="65">
        <v>10310017</v>
      </c>
      <c r="E10" s="43">
        <v>1959</v>
      </c>
      <c r="F10" s="44">
        <v>1</v>
      </c>
      <c r="G10" s="45">
        <v>1138</v>
      </c>
      <c r="H10" s="45">
        <v>1138</v>
      </c>
      <c r="I10" s="57" t="s">
        <v>44</v>
      </c>
    </row>
    <row r="11" spans="2:9" x14ac:dyDescent="0.25">
      <c r="B11" s="50"/>
      <c r="C11" s="29" t="s">
        <v>42</v>
      </c>
      <c r="D11" s="66"/>
      <c r="E11" s="51"/>
      <c r="F11" s="51">
        <f>SUM(F7:F10)</f>
        <v>4</v>
      </c>
      <c r="G11" s="52">
        <f>SUM(G7:G10)</f>
        <v>84287</v>
      </c>
      <c r="H11" s="52">
        <f>SUM(H7:H10)</f>
        <v>84287</v>
      </c>
      <c r="I11" s="73"/>
    </row>
    <row r="12" spans="2:9" ht="28.5" x14ac:dyDescent="0.25">
      <c r="B12" s="33"/>
      <c r="C12" s="32" t="s">
        <v>50</v>
      </c>
      <c r="D12" s="32"/>
      <c r="E12" s="34"/>
      <c r="F12" s="34"/>
      <c r="G12" s="35"/>
      <c r="H12" s="35"/>
      <c r="I12" s="72"/>
    </row>
    <row r="13" spans="2:9" ht="30" x14ac:dyDescent="0.25">
      <c r="B13" s="26">
        <v>1</v>
      </c>
      <c r="C13" s="54" t="s">
        <v>51</v>
      </c>
      <c r="D13" s="36">
        <v>10130040</v>
      </c>
      <c r="E13" s="36">
        <v>1925</v>
      </c>
      <c r="F13" s="27">
        <v>1</v>
      </c>
      <c r="G13" s="39">
        <v>49705</v>
      </c>
      <c r="H13" s="39">
        <v>49705</v>
      </c>
      <c r="I13" s="57" t="s">
        <v>52</v>
      </c>
    </row>
    <row r="14" spans="2:9" ht="30" x14ac:dyDescent="0.25">
      <c r="B14" s="26">
        <f t="shared" ref="B14:B15" si="1">B13+1</f>
        <v>2</v>
      </c>
      <c r="C14" s="54" t="s">
        <v>51</v>
      </c>
      <c r="D14" s="36">
        <v>10130041</v>
      </c>
      <c r="E14" s="36">
        <v>1947</v>
      </c>
      <c r="F14" s="27">
        <v>1</v>
      </c>
      <c r="G14" s="39">
        <v>40550</v>
      </c>
      <c r="H14" s="39">
        <v>40550</v>
      </c>
      <c r="I14" s="57" t="s">
        <v>52</v>
      </c>
    </row>
    <row r="15" spans="2:9" ht="30" x14ac:dyDescent="0.25">
      <c r="B15" s="26">
        <f t="shared" si="1"/>
        <v>3</v>
      </c>
      <c r="C15" s="54" t="s">
        <v>53</v>
      </c>
      <c r="D15" s="36">
        <v>10130042</v>
      </c>
      <c r="E15" s="36">
        <v>1935</v>
      </c>
      <c r="F15" s="44">
        <v>1</v>
      </c>
      <c r="G15" s="45">
        <v>30253</v>
      </c>
      <c r="H15" s="45">
        <v>30253</v>
      </c>
      <c r="I15" s="74" t="s">
        <v>54</v>
      </c>
    </row>
    <row r="16" spans="2:9" x14ac:dyDescent="0.25">
      <c r="B16" s="28"/>
      <c r="C16" s="47" t="s">
        <v>42</v>
      </c>
      <c r="D16" s="67"/>
      <c r="E16" s="30"/>
      <c r="F16" s="30">
        <f>SUM(F13:F15)</f>
        <v>3</v>
      </c>
      <c r="G16" s="31">
        <f>SUM(G13:G15)</f>
        <v>120508</v>
      </c>
      <c r="H16" s="31">
        <f>SUM(H13:H15)</f>
        <v>120508</v>
      </c>
      <c r="I16" s="75"/>
    </row>
    <row r="17" spans="2:9" ht="28.5" x14ac:dyDescent="0.25">
      <c r="B17" s="33"/>
      <c r="C17" s="32" t="s">
        <v>55</v>
      </c>
      <c r="D17" s="32"/>
      <c r="E17" s="34"/>
      <c r="F17" s="34"/>
      <c r="G17" s="35"/>
      <c r="H17" s="35"/>
      <c r="I17" s="72"/>
    </row>
    <row r="18" spans="2:9" ht="30" x14ac:dyDescent="0.25">
      <c r="B18" s="26">
        <v>1</v>
      </c>
      <c r="C18" s="55" t="s">
        <v>48</v>
      </c>
      <c r="D18" s="68">
        <v>101310009</v>
      </c>
      <c r="E18" s="27">
        <v>1978</v>
      </c>
      <c r="F18" s="40">
        <v>1</v>
      </c>
      <c r="G18" s="40">
        <v>910</v>
      </c>
      <c r="H18" s="40">
        <v>910</v>
      </c>
      <c r="I18" s="76" t="s">
        <v>56</v>
      </c>
    </row>
    <row r="19" spans="2:9" x14ac:dyDescent="0.25">
      <c r="B19" s="50"/>
      <c r="C19" s="29" t="s">
        <v>42</v>
      </c>
      <c r="D19" s="66"/>
      <c r="E19" s="51"/>
      <c r="F19" s="51">
        <f>SUM(F18:F18)</f>
        <v>1</v>
      </c>
      <c r="G19" s="52">
        <f>SUM(G18:G18)</f>
        <v>910</v>
      </c>
      <c r="H19" s="52">
        <f>SUM(H18)</f>
        <v>910</v>
      </c>
      <c r="I19" s="73"/>
    </row>
    <row r="20" spans="2:9" x14ac:dyDescent="0.25">
      <c r="B20" s="33"/>
      <c r="C20" s="32" t="s">
        <v>57</v>
      </c>
      <c r="D20" s="32"/>
      <c r="E20" s="34"/>
      <c r="F20" s="34"/>
      <c r="G20" s="35"/>
      <c r="H20" s="35"/>
      <c r="I20" s="72"/>
    </row>
    <row r="21" spans="2:9" x14ac:dyDescent="0.25">
      <c r="B21" s="26">
        <v>1</v>
      </c>
      <c r="C21" s="54" t="s">
        <v>58</v>
      </c>
      <c r="D21" s="36">
        <v>10131011</v>
      </c>
      <c r="E21" s="36">
        <v>1962</v>
      </c>
      <c r="F21" s="27">
        <v>1</v>
      </c>
      <c r="G21" s="39">
        <v>19970</v>
      </c>
      <c r="H21" s="39">
        <v>19970</v>
      </c>
      <c r="I21" s="57" t="s">
        <v>59</v>
      </c>
    </row>
    <row r="22" spans="2:9" x14ac:dyDescent="0.25">
      <c r="B22" s="26">
        <f t="shared" ref="B22:B25" si="2">B21+1</f>
        <v>2</v>
      </c>
      <c r="C22" s="54" t="s">
        <v>60</v>
      </c>
      <c r="D22" s="36">
        <v>10131012</v>
      </c>
      <c r="E22" s="36">
        <v>1964</v>
      </c>
      <c r="F22" s="40">
        <v>1</v>
      </c>
      <c r="G22" s="41">
        <v>18052</v>
      </c>
      <c r="H22" s="41">
        <v>18052</v>
      </c>
      <c r="I22" s="57" t="s">
        <v>59</v>
      </c>
    </row>
    <row r="23" spans="2:9" x14ac:dyDescent="0.25">
      <c r="B23" s="26">
        <f t="shared" si="2"/>
        <v>3</v>
      </c>
      <c r="C23" s="54" t="s">
        <v>61</v>
      </c>
      <c r="D23" s="36">
        <v>10131013</v>
      </c>
      <c r="E23" s="36">
        <v>1953</v>
      </c>
      <c r="F23" s="27">
        <v>1</v>
      </c>
      <c r="G23" s="39">
        <v>3052</v>
      </c>
      <c r="H23" s="39">
        <v>3052</v>
      </c>
      <c r="I23" s="57" t="s">
        <v>59</v>
      </c>
    </row>
    <row r="24" spans="2:9" x14ac:dyDescent="0.25">
      <c r="B24" s="26">
        <f t="shared" si="2"/>
        <v>4</v>
      </c>
      <c r="C24" s="54" t="s">
        <v>62</v>
      </c>
      <c r="D24" s="36">
        <v>10131014</v>
      </c>
      <c r="E24" s="36">
        <v>1964</v>
      </c>
      <c r="F24" s="44">
        <v>1</v>
      </c>
      <c r="G24" s="45">
        <v>2129</v>
      </c>
      <c r="H24" s="45">
        <v>2129</v>
      </c>
      <c r="I24" s="57" t="s">
        <v>59</v>
      </c>
    </row>
    <row r="25" spans="2:9" x14ac:dyDescent="0.25">
      <c r="B25" s="26">
        <f t="shared" si="2"/>
        <v>5</v>
      </c>
      <c r="C25" s="54" t="s">
        <v>63</v>
      </c>
      <c r="D25" s="36">
        <v>10131015</v>
      </c>
      <c r="E25" s="36">
        <v>1971</v>
      </c>
      <c r="F25" s="44">
        <v>1</v>
      </c>
      <c r="G25" s="45">
        <v>1918</v>
      </c>
      <c r="H25" s="45">
        <v>1918</v>
      </c>
      <c r="I25" s="57" t="s">
        <v>59</v>
      </c>
    </row>
    <row r="26" spans="2:9" ht="30" x14ac:dyDescent="0.25">
      <c r="B26" s="26">
        <f>B25+1</f>
        <v>6</v>
      </c>
      <c r="C26" s="54" t="s">
        <v>64</v>
      </c>
      <c r="D26" s="36">
        <v>10131021</v>
      </c>
      <c r="E26" s="36">
        <v>1961</v>
      </c>
      <c r="F26" s="44">
        <v>1</v>
      </c>
      <c r="G26" s="45">
        <v>16418</v>
      </c>
      <c r="H26" s="45">
        <v>16418</v>
      </c>
      <c r="I26" s="74" t="s">
        <v>65</v>
      </c>
    </row>
    <row r="27" spans="2:9" x14ac:dyDescent="0.25">
      <c r="B27" s="50"/>
      <c r="C27" s="29" t="s">
        <v>42</v>
      </c>
      <c r="D27" s="66"/>
      <c r="E27" s="51"/>
      <c r="F27" s="51">
        <f>SUM(F21:F26)</f>
        <v>6</v>
      </c>
      <c r="G27" s="52">
        <f>SUM(G21:G26)</f>
        <v>61539</v>
      </c>
      <c r="H27" s="52">
        <f>SUM(H21:H26)</f>
        <v>61539</v>
      </c>
      <c r="I27" s="73"/>
    </row>
    <row r="28" spans="2:9" ht="28.5" x14ac:dyDescent="0.25">
      <c r="B28" s="33"/>
      <c r="C28" s="32" t="s">
        <v>67</v>
      </c>
      <c r="D28" s="32"/>
      <c r="E28" s="34"/>
      <c r="F28" s="34"/>
      <c r="G28" s="35"/>
      <c r="H28" s="35"/>
      <c r="I28" s="72"/>
    </row>
    <row r="29" spans="2:9" x14ac:dyDescent="0.25">
      <c r="B29" s="26">
        <v>1</v>
      </c>
      <c r="C29" s="48" t="s">
        <v>69</v>
      </c>
      <c r="D29" s="27">
        <v>10132001</v>
      </c>
      <c r="E29" s="27"/>
      <c r="F29" s="40">
        <v>1</v>
      </c>
      <c r="G29" s="40">
        <v>122721</v>
      </c>
      <c r="H29" s="40">
        <v>122721</v>
      </c>
      <c r="I29" s="77" t="s">
        <v>70</v>
      </c>
    </row>
    <row r="30" spans="2:9" x14ac:dyDescent="0.25">
      <c r="B30" s="26">
        <f t="shared" ref="B30" si="3">B29+1</f>
        <v>2</v>
      </c>
      <c r="C30" s="48" t="s">
        <v>71</v>
      </c>
      <c r="D30" s="27">
        <v>10133003</v>
      </c>
      <c r="E30" s="27"/>
      <c r="F30" s="44">
        <v>1</v>
      </c>
      <c r="G30" s="49">
        <v>1429</v>
      </c>
      <c r="H30" s="49">
        <v>1429</v>
      </c>
      <c r="I30" s="78" t="s">
        <v>72</v>
      </c>
    </row>
    <row r="31" spans="2:9" x14ac:dyDescent="0.25">
      <c r="B31" s="26">
        <f>B30+1</f>
        <v>3</v>
      </c>
      <c r="C31" s="48" t="s">
        <v>73</v>
      </c>
      <c r="D31" s="27">
        <v>10135001</v>
      </c>
      <c r="E31" s="27">
        <v>1986</v>
      </c>
      <c r="F31" s="44">
        <v>1</v>
      </c>
      <c r="G31" s="49">
        <v>95436</v>
      </c>
      <c r="H31" s="49">
        <v>92500</v>
      </c>
      <c r="I31" s="78" t="s">
        <v>68</v>
      </c>
    </row>
    <row r="32" spans="2:9" x14ac:dyDescent="0.25">
      <c r="B32" s="50"/>
      <c r="C32" s="29" t="s">
        <v>42</v>
      </c>
      <c r="D32" s="66"/>
      <c r="E32" s="51"/>
      <c r="F32" s="51">
        <f>SUM(F29:F31)</f>
        <v>3</v>
      </c>
      <c r="G32" s="52">
        <f>SUM(G29:G31)</f>
        <v>219586</v>
      </c>
      <c r="H32" s="52">
        <f>SUM(H29:H31)</f>
        <v>216650</v>
      </c>
      <c r="I32" s="73"/>
    </row>
    <row r="33" spans="2:9" x14ac:dyDescent="0.25">
      <c r="B33" s="33"/>
      <c r="C33" s="32" t="s">
        <v>74</v>
      </c>
      <c r="D33" s="32"/>
      <c r="E33" s="34"/>
      <c r="F33" s="34"/>
      <c r="G33" s="35"/>
      <c r="H33" s="35"/>
      <c r="I33" s="72"/>
    </row>
    <row r="34" spans="2:9" x14ac:dyDescent="0.25">
      <c r="B34" s="26">
        <v>1</v>
      </c>
      <c r="C34" s="58" t="s">
        <v>76</v>
      </c>
      <c r="D34" s="46">
        <v>101320010</v>
      </c>
      <c r="E34" s="36">
        <v>1974</v>
      </c>
      <c r="F34" s="44">
        <v>1</v>
      </c>
      <c r="G34" s="49">
        <v>317</v>
      </c>
      <c r="H34" s="49">
        <v>317</v>
      </c>
      <c r="I34" s="78" t="s">
        <v>75</v>
      </c>
    </row>
    <row r="35" spans="2:9" x14ac:dyDescent="0.25">
      <c r="B35" s="26">
        <f t="shared" ref="B35:B38" si="4">B34+1</f>
        <v>2</v>
      </c>
      <c r="C35" s="58" t="s">
        <v>77</v>
      </c>
      <c r="D35" s="46">
        <v>101320011</v>
      </c>
      <c r="E35" s="36">
        <v>1975</v>
      </c>
      <c r="F35" s="44">
        <v>1</v>
      </c>
      <c r="G35" s="49">
        <v>761</v>
      </c>
      <c r="H35" s="49">
        <v>761</v>
      </c>
      <c r="I35" s="78" t="s">
        <v>75</v>
      </c>
    </row>
    <row r="36" spans="2:9" x14ac:dyDescent="0.25">
      <c r="B36" s="26">
        <f>B35+1</f>
        <v>3</v>
      </c>
      <c r="C36" s="58" t="s">
        <v>79</v>
      </c>
      <c r="D36" s="46">
        <v>101310018</v>
      </c>
      <c r="E36" s="36">
        <v>1969</v>
      </c>
      <c r="F36" s="44">
        <v>1</v>
      </c>
      <c r="G36" s="49">
        <v>273</v>
      </c>
      <c r="H36" s="49">
        <v>273</v>
      </c>
      <c r="I36" s="78" t="s">
        <v>75</v>
      </c>
    </row>
    <row r="37" spans="2:9" x14ac:dyDescent="0.25">
      <c r="B37" s="26">
        <f t="shared" si="4"/>
        <v>4</v>
      </c>
      <c r="C37" s="58" t="s">
        <v>80</v>
      </c>
      <c r="D37" s="46">
        <v>101330020</v>
      </c>
      <c r="E37" s="36">
        <v>1989</v>
      </c>
      <c r="F37" s="44">
        <v>1</v>
      </c>
      <c r="G37" s="49">
        <v>156</v>
      </c>
      <c r="H37" s="49">
        <v>156</v>
      </c>
      <c r="I37" s="78" t="s">
        <v>75</v>
      </c>
    </row>
    <row r="38" spans="2:9" ht="30" x14ac:dyDescent="0.25">
      <c r="B38" s="26">
        <f t="shared" si="4"/>
        <v>5</v>
      </c>
      <c r="C38" s="58" t="s">
        <v>81</v>
      </c>
      <c r="D38" s="46">
        <v>101310021</v>
      </c>
      <c r="E38" s="36">
        <v>1995</v>
      </c>
      <c r="F38" s="44">
        <v>1</v>
      </c>
      <c r="G38" s="49">
        <v>294</v>
      </c>
      <c r="H38" s="49">
        <v>294</v>
      </c>
      <c r="I38" s="78" t="s">
        <v>82</v>
      </c>
    </row>
    <row r="39" spans="2:9" x14ac:dyDescent="0.25">
      <c r="B39" s="50"/>
      <c r="C39" s="29" t="s">
        <v>42</v>
      </c>
      <c r="D39" s="66"/>
      <c r="E39" s="51"/>
      <c r="F39" s="51">
        <f>SUM(F34:F38)</f>
        <v>5</v>
      </c>
      <c r="G39" s="52">
        <f>SUM(G34:G38)</f>
        <v>1801</v>
      </c>
      <c r="H39" s="52">
        <f>SUM(H34:H38)</f>
        <v>1801</v>
      </c>
      <c r="I39" s="73"/>
    </row>
    <row r="40" spans="2:9" ht="28.5" x14ac:dyDescent="0.25">
      <c r="B40" s="33"/>
      <c r="C40" s="32" t="s">
        <v>83</v>
      </c>
      <c r="D40" s="32"/>
      <c r="E40" s="34"/>
      <c r="F40" s="34"/>
      <c r="G40" s="35"/>
      <c r="H40" s="35"/>
      <c r="I40" s="72"/>
    </row>
    <row r="41" spans="2:9" ht="30" x14ac:dyDescent="0.25">
      <c r="B41" s="26">
        <v>1</v>
      </c>
      <c r="C41" s="53" t="s">
        <v>84</v>
      </c>
      <c r="D41" s="69">
        <v>10310012</v>
      </c>
      <c r="E41" s="45">
        <v>1976</v>
      </c>
      <c r="F41" s="44">
        <v>1</v>
      </c>
      <c r="G41" s="45">
        <v>131177</v>
      </c>
      <c r="H41" s="45">
        <v>131177</v>
      </c>
      <c r="I41" s="74" t="s">
        <v>85</v>
      </c>
    </row>
    <row r="42" spans="2:9" ht="30" x14ac:dyDescent="0.25">
      <c r="B42" s="26">
        <f t="shared" ref="B42" si="5">B41+1</f>
        <v>2</v>
      </c>
      <c r="C42" s="53" t="s">
        <v>86</v>
      </c>
      <c r="D42" s="69">
        <v>10310043</v>
      </c>
      <c r="E42" s="45">
        <v>1968</v>
      </c>
      <c r="F42" s="44">
        <v>1</v>
      </c>
      <c r="G42" s="45">
        <v>10725</v>
      </c>
      <c r="H42" s="45">
        <v>10725</v>
      </c>
      <c r="I42" s="74" t="s">
        <v>87</v>
      </c>
    </row>
    <row r="43" spans="2:9" x14ac:dyDescent="0.25">
      <c r="B43" s="50"/>
      <c r="C43" s="29" t="s">
        <v>42</v>
      </c>
      <c r="D43" s="66"/>
      <c r="E43" s="51"/>
      <c r="F43" s="51">
        <f>SUM(F41:F42)</f>
        <v>2</v>
      </c>
      <c r="G43" s="52">
        <f>SUM(G41:G42)</f>
        <v>141902</v>
      </c>
      <c r="H43" s="52">
        <f>SUM(H41:H42)</f>
        <v>141902</v>
      </c>
      <c r="I43" s="73"/>
    </row>
    <row r="44" spans="2:9" ht="28.5" x14ac:dyDescent="0.25">
      <c r="B44" s="33"/>
      <c r="C44" s="32" t="s">
        <v>88</v>
      </c>
      <c r="D44" s="32"/>
      <c r="E44" s="34"/>
      <c r="F44" s="34"/>
      <c r="G44" s="35"/>
      <c r="H44" s="35"/>
      <c r="I44" s="72"/>
    </row>
    <row r="45" spans="2:9" ht="30" x14ac:dyDescent="0.25">
      <c r="B45" s="26">
        <v>1</v>
      </c>
      <c r="C45" s="59" t="s">
        <v>89</v>
      </c>
      <c r="D45" s="70">
        <v>10131005</v>
      </c>
      <c r="E45" s="39">
        <v>1965</v>
      </c>
      <c r="F45" s="44">
        <v>1</v>
      </c>
      <c r="G45" s="45">
        <v>1517</v>
      </c>
      <c r="H45" s="45">
        <v>1517</v>
      </c>
      <c r="I45" s="74" t="s">
        <v>90</v>
      </c>
    </row>
    <row r="46" spans="2:9" x14ac:dyDescent="0.25">
      <c r="B46" s="26">
        <f t="shared" ref="B46:B47" si="6">B45+1</f>
        <v>2</v>
      </c>
      <c r="C46" s="59" t="s">
        <v>91</v>
      </c>
      <c r="D46" s="70">
        <v>10131010</v>
      </c>
      <c r="E46" s="39">
        <v>1961</v>
      </c>
      <c r="F46" s="44">
        <v>1</v>
      </c>
      <c r="G46" s="45">
        <v>49568</v>
      </c>
      <c r="H46" s="45">
        <v>49568</v>
      </c>
      <c r="I46" s="74" t="s">
        <v>92</v>
      </c>
    </row>
    <row r="47" spans="2:9" x14ac:dyDescent="0.25">
      <c r="B47" s="26">
        <f t="shared" si="6"/>
        <v>3</v>
      </c>
      <c r="C47" s="59" t="s">
        <v>93</v>
      </c>
      <c r="D47" s="70">
        <v>10131011</v>
      </c>
      <c r="E47" s="39">
        <v>1965</v>
      </c>
      <c r="F47" s="44">
        <v>1</v>
      </c>
      <c r="G47" s="45">
        <v>5966</v>
      </c>
      <c r="H47" s="45">
        <v>5966</v>
      </c>
      <c r="I47" s="74" t="s">
        <v>92</v>
      </c>
    </row>
    <row r="48" spans="2:9" x14ac:dyDescent="0.25">
      <c r="B48" s="26">
        <f>B47+1</f>
        <v>4</v>
      </c>
      <c r="C48" s="59" t="s">
        <v>94</v>
      </c>
      <c r="D48" s="70">
        <v>10131002</v>
      </c>
      <c r="E48" s="39">
        <v>1977</v>
      </c>
      <c r="F48" s="44">
        <v>1</v>
      </c>
      <c r="G48" s="45">
        <v>798</v>
      </c>
      <c r="H48" s="45">
        <v>798</v>
      </c>
      <c r="I48" s="74" t="s">
        <v>95</v>
      </c>
    </row>
    <row r="49" spans="2:9" x14ac:dyDescent="0.25">
      <c r="B49" s="26">
        <f>B48+1</f>
        <v>5</v>
      </c>
      <c r="C49" s="59" t="s">
        <v>78</v>
      </c>
      <c r="D49" s="70">
        <v>10131005</v>
      </c>
      <c r="E49" s="39">
        <v>1971</v>
      </c>
      <c r="F49" s="44">
        <v>1</v>
      </c>
      <c r="G49" s="45">
        <v>28597</v>
      </c>
      <c r="H49" s="45">
        <v>28597</v>
      </c>
      <c r="I49" s="74" t="s">
        <v>96</v>
      </c>
    </row>
    <row r="50" spans="2:9" x14ac:dyDescent="0.25">
      <c r="B50" s="26">
        <f>B49+1</f>
        <v>6</v>
      </c>
      <c r="C50" s="59" t="s">
        <v>97</v>
      </c>
      <c r="D50" s="70">
        <v>10131007</v>
      </c>
      <c r="E50" s="39">
        <v>1966</v>
      </c>
      <c r="F50" s="44">
        <v>1</v>
      </c>
      <c r="G50" s="45">
        <v>18918</v>
      </c>
      <c r="H50" s="45">
        <v>18918</v>
      </c>
      <c r="I50" s="74" t="s">
        <v>98</v>
      </c>
    </row>
    <row r="51" spans="2:9" x14ac:dyDescent="0.25">
      <c r="B51" s="50"/>
      <c r="C51" s="29" t="s">
        <v>42</v>
      </c>
      <c r="D51" s="66"/>
      <c r="E51" s="51"/>
      <c r="F51" s="51">
        <f>SUM(F45:F50)</f>
        <v>6</v>
      </c>
      <c r="G51" s="52">
        <f>SUM(G45:G50)</f>
        <v>105364</v>
      </c>
      <c r="H51" s="52">
        <f>SUM(H45:H50)</f>
        <v>105364</v>
      </c>
      <c r="I51" s="73"/>
    </row>
    <row r="52" spans="2:9" x14ac:dyDescent="0.25">
      <c r="B52" s="60"/>
      <c r="C52" s="60" t="s">
        <v>99</v>
      </c>
      <c r="D52" s="71"/>
      <c r="E52" s="61"/>
      <c r="F52" s="61">
        <f>F11+F16+F19+F27+F32+F39+F43+F51</f>
        <v>30</v>
      </c>
      <c r="G52" s="71">
        <f>G11+G16+G19+G27+G32+G39+G43+G51</f>
        <v>735897</v>
      </c>
      <c r="H52" s="71">
        <f>H11+H16+H19+H27+H32+H39+H43+H51</f>
        <v>732961</v>
      </c>
      <c r="I52" s="60"/>
    </row>
    <row r="55" spans="2:9" ht="21.75" customHeight="1" x14ac:dyDescent="0.25">
      <c r="C55" s="86" t="s">
        <v>116</v>
      </c>
      <c r="D55" s="87"/>
      <c r="E55" s="87"/>
      <c r="F55" s="87"/>
      <c r="G55" s="87"/>
    </row>
  </sheetData>
  <mergeCells count="10">
    <mergeCell ref="B3:B5"/>
    <mergeCell ref="C3:C5"/>
    <mergeCell ref="E3:E5"/>
    <mergeCell ref="F3:F5"/>
    <mergeCell ref="G3:G5"/>
    <mergeCell ref="C55:G55"/>
    <mergeCell ref="I3:I5"/>
    <mergeCell ref="H3:H5"/>
    <mergeCell ref="H1:I1"/>
    <mergeCell ref="D3:D5"/>
  </mergeCells>
  <pageMargins left="1.1023622047244095" right="0.51181102362204722" top="0.74803149606299213" bottom="0.74803149606299213" header="0.31496062992125984" footer="0.31496062992125984"/>
  <pageSetup paperSize="9" scale="66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4"/>
  <sheetViews>
    <sheetView workbookViewId="0">
      <selection activeCell="C24" sqref="C24:G24"/>
    </sheetView>
  </sheetViews>
  <sheetFormatPr defaultRowHeight="15" x14ac:dyDescent="0.25"/>
  <cols>
    <col min="1" max="1" width="3.5703125" style="4" customWidth="1"/>
    <col min="2" max="2" width="3.42578125" style="1" customWidth="1"/>
    <col min="3" max="3" width="25.42578125" style="1" customWidth="1"/>
    <col min="4" max="4" width="12.140625" style="64" customWidth="1"/>
    <col min="5" max="5" width="15.140625" style="3" customWidth="1"/>
    <col min="6" max="6" width="9.42578125" style="3" customWidth="1"/>
    <col min="7" max="7" width="18.28515625" style="1" customWidth="1"/>
    <col min="8" max="8" width="14" style="1" customWidth="1"/>
    <col min="9" max="16384" width="9.140625" style="4"/>
  </cols>
  <sheetData>
    <row r="1" spans="2:8" ht="82.5" customHeight="1" x14ac:dyDescent="0.25">
      <c r="B1" s="63"/>
      <c r="C1" s="63"/>
      <c r="D1" s="62"/>
      <c r="E1" s="63"/>
      <c r="F1" s="63"/>
      <c r="G1" s="87" t="s">
        <v>115</v>
      </c>
      <c r="H1" s="87"/>
    </row>
    <row r="3" spans="2:8" s="8" customFormat="1" ht="45" customHeight="1" x14ac:dyDescent="0.25">
      <c r="B3" s="91" t="s">
        <v>37</v>
      </c>
      <c r="C3" s="88" t="s">
        <v>38</v>
      </c>
      <c r="D3" s="88" t="s">
        <v>3</v>
      </c>
      <c r="E3" s="88" t="s">
        <v>2</v>
      </c>
      <c r="F3" s="88" t="s">
        <v>40</v>
      </c>
      <c r="G3" s="88" t="s">
        <v>41</v>
      </c>
      <c r="H3" s="88" t="s">
        <v>100</v>
      </c>
    </row>
    <row r="4" spans="2:8" s="8" customFormat="1" ht="15" customHeight="1" x14ac:dyDescent="0.25">
      <c r="B4" s="92"/>
      <c r="C4" s="89"/>
      <c r="D4" s="89"/>
      <c r="E4" s="89"/>
      <c r="F4" s="89"/>
      <c r="G4" s="89"/>
      <c r="H4" s="89"/>
    </row>
    <row r="5" spans="2:8" s="8" customFormat="1" x14ac:dyDescent="0.25">
      <c r="B5" s="93"/>
      <c r="C5" s="90"/>
      <c r="D5" s="90"/>
      <c r="E5" s="90"/>
      <c r="F5" s="90"/>
      <c r="G5" s="90"/>
      <c r="H5" s="90"/>
    </row>
    <row r="6" spans="2:8" x14ac:dyDescent="0.25">
      <c r="B6" s="33"/>
      <c r="C6" s="32" t="s">
        <v>66</v>
      </c>
      <c r="D6" s="32"/>
      <c r="E6" s="34"/>
      <c r="F6" s="34"/>
      <c r="G6" s="35"/>
      <c r="H6" s="35"/>
    </row>
    <row r="7" spans="2:8" x14ac:dyDescent="0.25">
      <c r="B7" s="81">
        <v>1</v>
      </c>
      <c r="C7" s="59" t="s">
        <v>101</v>
      </c>
      <c r="D7" s="70">
        <v>1992</v>
      </c>
      <c r="E7" s="70">
        <v>11130001</v>
      </c>
      <c r="F7" s="36">
        <v>1</v>
      </c>
      <c r="G7" s="79">
        <v>55</v>
      </c>
      <c r="H7" s="79">
        <v>27.5</v>
      </c>
    </row>
    <row r="8" spans="2:8" x14ac:dyDescent="0.25">
      <c r="B8" s="81">
        <f t="shared" ref="B8:B20" si="0">B7+1</f>
        <v>2</v>
      </c>
      <c r="C8" s="59" t="s">
        <v>102</v>
      </c>
      <c r="D8" s="70">
        <v>1992</v>
      </c>
      <c r="E8" s="70">
        <v>11130003</v>
      </c>
      <c r="F8" s="56">
        <v>7</v>
      </c>
      <c r="G8" s="80">
        <v>52.5</v>
      </c>
      <c r="H8" s="38">
        <v>26.25</v>
      </c>
    </row>
    <row r="9" spans="2:8" x14ac:dyDescent="0.25">
      <c r="B9" s="81">
        <f t="shared" si="0"/>
        <v>3</v>
      </c>
      <c r="C9" s="82" t="s">
        <v>103</v>
      </c>
      <c r="D9" s="70">
        <v>2002</v>
      </c>
      <c r="E9" s="70">
        <v>11130030</v>
      </c>
      <c r="F9" s="56">
        <v>2</v>
      </c>
      <c r="G9" s="80">
        <v>160.6</v>
      </c>
      <c r="H9" s="80">
        <v>80.3</v>
      </c>
    </row>
    <row r="10" spans="2:8" x14ac:dyDescent="0.25">
      <c r="B10" s="81">
        <f t="shared" si="0"/>
        <v>4</v>
      </c>
      <c r="C10" s="82" t="s">
        <v>104</v>
      </c>
      <c r="D10" s="70">
        <v>2002</v>
      </c>
      <c r="E10" s="70">
        <v>11130037</v>
      </c>
      <c r="F10" s="36">
        <v>8</v>
      </c>
      <c r="G10" s="79">
        <v>80</v>
      </c>
      <c r="H10" s="79">
        <v>40</v>
      </c>
    </row>
    <row r="11" spans="2:8" x14ac:dyDescent="0.25">
      <c r="B11" s="81">
        <f t="shared" si="0"/>
        <v>5</v>
      </c>
      <c r="C11" s="82" t="s">
        <v>105</v>
      </c>
      <c r="D11" s="70">
        <v>2002</v>
      </c>
      <c r="E11" s="70">
        <v>11130055</v>
      </c>
      <c r="F11" s="83">
        <v>1</v>
      </c>
      <c r="G11" s="84">
        <v>950</v>
      </c>
      <c r="H11" s="84">
        <v>475</v>
      </c>
    </row>
    <row r="12" spans="2:8" x14ac:dyDescent="0.25">
      <c r="B12" s="81">
        <f t="shared" si="0"/>
        <v>6</v>
      </c>
      <c r="C12" s="82" t="s">
        <v>106</v>
      </c>
      <c r="D12" s="70">
        <v>2013</v>
      </c>
      <c r="E12" s="70">
        <v>11130057</v>
      </c>
      <c r="F12" s="83">
        <v>1</v>
      </c>
      <c r="G12" s="84">
        <v>107</v>
      </c>
      <c r="H12" s="84">
        <v>53.5</v>
      </c>
    </row>
    <row r="13" spans="2:8" x14ac:dyDescent="0.25">
      <c r="B13" s="81">
        <f t="shared" si="0"/>
        <v>7</v>
      </c>
      <c r="C13" s="82" t="s">
        <v>107</v>
      </c>
      <c r="D13" s="70">
        <v>2013</v>
      </c>
      <c r="E13" s="70">
        <v>11130059</v>
      </c>
      <c r="F13" s="83">
        <v>1</v>
      </c>
      <c r="G13" s="84">
        <v>125</v>
      </c>
      <c r="H13" s="84">
        <v>62.5</v>
      </c>
    </row>
    <row r="14" spans="2:8" x14ac:dyDescent="0.25">
      <c r="B14" s="81">
        <f t="shared" si="0"/>
        <v>8</v>
      </c>
      <c r="C14" s="82" t="s">
        <v>108</v>
      </c>
      <c r="D14" s="70">
        <v>2016</v>
      </c>
      <c r="E14" s="70">
        <v>11130068</v>
      </c>
      <c r="F14" s="83">
        <v>3</v>
      </c>
      <c r="G14" s="84">
        <v>750</v>
      </c>
      <c r="H14" s="84">
        <v>375</v>
      </c>
    </row>
    <row r="15" spans="2:8" x14ac:dyDescent="0.25">
      <c r="B15" s="81">
        <f t="shared" si="0"/>
        <v>9</v>
      </c>
      <c r="C15" s="85" t="s">
        <v>109</v>
      </c>
      <c r="D15" s="38">
        <v>1976</v>
      </c>
      <c r="E15" s="38">
        <v>101640001</v>
      </c>
      <c r="F15" s="83">
        <v>1</v>
      </c>
      <c r="G15" s="84">
        <v>248</v>
      </c>
      <c r="H15" s="84">
        <v>248</v>
      </c>
    </row>
    <row r="16" spans="2:8" x14ac:dyDescent="0.25">
      <c r="B16" s="81">
        <f t="shared" si="0"/>
        <v>10</v>
      </c>
      <c r="C16" s="85" t="s">
        <v>109</v>
      </c>
      <c r="D16" s="38">
        <v>1984</v>
      </c>
      <c r="E16" s="38">
        <v>101640003</v>
      </c>
      <c r="F16" s="83">
        <v>1</v>
      </c>
      <c r="G16" s="84">
        <v>198</v>
      </c>
      <c r="H16" s="84">
        <v>198</v>
      </c>
    </row>
    <row r="17" spans="2:8" x14ac:dyDescent="0.25">
      <c r="B17" s="81">
        <f t="shared" si="0"/>
        <v>11</v>
      </c>
      <c r="C17" s="85" t="s">
        <v>110</v>
      </c>
      <c r="D17" s="38">
        <v>2009</v>
      </c>
      <c r="E17" s="38">
        <v>10176001</v>
      </c>
      <c r="F17" s="83">
        <v>1</v>
      </c>
      <c r="G17" s="84">
        <v>11</v>
      </c>
      <c r="H17" s="84">
        <v>11</v>
      </c>
    </row>
    <row r="18" spans="2:8" x14ac:dyDescent="0.25">
      <c r="B18" s="81">
        <f t="shared" si="0"/>
        <v>12</v>
      </c>
      <c r="C18" s="85" t="s">
        <v>111</v>
      </c>
      <c r="D18" s="38">
        <v>2009</v>
      </c>
      <c r="E18" s="38">
        <v>10176002</v>
      </c>
      <c r="F18" s="83">
        <v>6</v>
      </c>
      <c r="G18" s="84">
        <v>61</v>
      </c>
      <c r="H18" s="84">
        <v>32.32</v>
      </c>
    </row>
    <row r="19" spans="2:8" x14ac:dyDescent="0.25">
      <c r="B19" s="81">
        <f t="shared" si="0"/>
        <v>13</v>
      </c>
      <c r="C19" s="85" t="s">
        <v>112</v>
      </c>
      <c r="D19" s="38">
        <v>2009</v>
      </c>
      <c r="E19" s="38">
        <v>10176003</v>
      </c>
      <c r="F19" s="83">
        <v>3</v>
      </c>
      <c r="G19" s="84">
        <v>31</v>
      </c>
      <c r="H19" s="84">
        <v>31</v>
      </c>
    </row>
    <row r="20" spans="2:8" x14ac:dyDescent="0.25">
      <c r="B20" s="81">
        <f t="shared" si="0"/>
        <v>14</v>
      </c>
      <c r="C20" s="85" t="s">
        <v>113</v>
      </c>
      <c r="D20" s="38">
        <v>2009</v>
      </c>
      <c r="E20" s="38">
        <v>10176004</v>
      </c>
      <c r="F20" s="83">
        <v>1</v>
      </c>
      <c r="G20" s="84">
        <v>11</v>
      </c>
      <c r="H20" s="84">
        <v>11</v>
      </c>
    </row>
    <row r="21" spans="2:8" x14ac:dyDescent="0.25">
      <c r="B21" s="50"/>
      <c r="C21" s="29" t="s">
        <v>42</v>
      </c>
      <c r="D21" s="66"/>
      <c r="E21" s="51"/>
      <c r="F21" s="51">
        <f>SUM(F7:F20)</f>
        <v>37</v>
      </c>
      <c r="G21" s="51">
        <f t="shared" ref="G21:H21" si="1">SUM(G7:G20)</f>
        <v>2840.1</v>
      </c>
      <c r="H21" s="51">
        <f t="shared" si="1"/>
        <v>1671.37</v>
      </c>
    </row>
    <row r="24" spans="2:8" x14ac:dyDescent="0.25">
      <c r="C24" s="86" t="s">
        <v>116</v>
      </c>
      <c r="D24" s="87"/>
      <c r="E24" s="87"/>
      <c r="F24" s="87"/>
      <c r="G24" s="87"/>
    </row>
  </sheetData>
  <mergeCells count="9">
    <mergeCell ref="C24:G24"/>
    <mergeCell ref="G3:G5"/>
    <mergeCell ref="H3:H5"/>
    <mergeCell ref="G1:H1"/>
    <mergeCell ref="B3:B5"/>
    <mergeCell ref="C3:C5"/>
    <mergeCell ref="D3:D5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scale="85" fitToWidth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94" t="s">
        <v>1</v>
      </c>
      <c r="C3" s="94" t="s">
        <v>2</v>
      </c>
      <c r="D3" s="94" t="s">
        <v>3</v>
      </c>
      <c r="E3" s="94" t="s">
        <v>9</v>
      </c>
      <c r="F3" s="96" t="s">
        <v>23</v>
      </c>
      <c r="G3" s="96"/>
      <c r="H3" s="96" t="s">
        <v>6</v>
      </c>
      <c r="I3" s="96"/>
      <c r="J3" s="96"/>
      <c r="K3" s="96"/>
      <c r="L3" s="96" t="s">
        <v>24</v>
      </c>
      <c r="M3" s="96"/>
      <c r="N3" s="96" t="s">
        <v>10</v>
      </c>
      <c r="O3" s="96"/>
      <c r="P3" s="96"/>
      <c r="Q3" s="96"/>
      <c r="R3" s="96" t="s">
        <v>25</v>
      </c>
      <c r="S3" s="96"/>
      <c r="T3" s="96" t="s">
        <v>11</v>
      </c>
      <c r="U3" s="96"/>
      <c r="V3" s="96"/>
      <c r="W3" s="96"/>
      <c r="X3" s="96" t="s">
        <v>26</v>
      </c>
      <c r="Y3" s="96"/>
      <c r="Z3" s="96" t="s">
        <v>12</v>
      </c>
      <c r="AA3" s="96"/>
      <c r="AB3" s="96"/>
      <c r="AC3" s="96"/>
      <c r="AD3" s="96" t="s">
        <v>27</v>
      </c>
      <c r="AE3" s="96"/>
      <c r="AF3" s="96" t="s">
        <v>13</v>
      </c>
      <c r="AG3" s="96"/>
      <c r="AH3" s="96"/>
      <c r="AI3" s="96"/>
      <c r="AJ3" s="96" t="s">
        <v>28</v>
      </c>
      <c r="AK3" s="96"/>
      <c r="AL3" s="96" t="s">
        <v>14</v>
      </c>
      <c r="AM3" s="96"/>
      <c r="AN3" s="96"/>
      <c r="AO3" s="96"/>
      <c r="AP3" s="96" t="s">
        <v>29</v>
      </c>
      <c r="AQ3" s="96"/>
      <c r="AR3" s="96" t="s">
        <v>15</v>
      </c>
      <c r="AS3" s="96"/>
      <c r="AT3" s="96"/>
      <c r="AU3" s="96"/>
      <c r="AV3" s="96" t="s">
        <v>30</v>
      </c>
      <c r="AW3" s="96"/>
      <c r="AX3" s="96" t="s">
        <v>16</v>
      </c>
      <c r="AY3" s="96"/>
      <c r="AZ3" s="96"/>
      <c r="BA3" s="96"/>
      <c r="BB3" s="96" t="s">
        <v>31</v>
      </c>
      <c r="BC3" s="96"/>
      <c r="BD3" s="96" t="s">
        <v>17</v>
      </c>
      <c r="BE3" s="96"/>
      <c r="BF3" s="96"/>
      <c r="BG3" s="96"/>
      <c r="BH3" s="96" t="s">
        <v>32</v>
      </c>
      <c r="BI3" s="96"/>
      <c r="BJ3" s="96" t="s">
        <v>18</v>
      </c>
      <c r="BK3" s="96"/>
      <c r="BL3" s="96"/>
      <c r="BM3" s="96"/>
      <c r="BN3" s="96" t="s">
        <v>33</v>
      </c>
      <c r="BO3" s="96"/>
      <c r="BP3" s="96" t="s">
        <v>19</v>
      </c>
      <c r="BQ3" s="96"/>
      <c r="BR3" s="96"/>
      <c r="BS3" s="96"/>
      <c r="BT3" s="96" t="s">
        <v>21</v>
      </c>
      <c r="BU3" s="96"/>
      <c r="BV3" s="96" t="s">
        <v>20</v>
      </c>
      <c r="BW3" s="96"/>
      <c r="BX3" s="96"/>
      <c r="BY3" s="96"/>
      <c r="BZ3" s="96" t="s">
        <v>23</v>
      </c>
      <c r="CA3" s="96"/>
    </row>
    <row r="4" spans="1:79" s="15" customFormat="1" ht="15" customHeight="1" x14ac:dyDescent="0.25">
      <c r="B4" s="95"/>
      <c r="C4" s="95"/>
      <c r="D4" s="95"/>
      <c r="E4" s="95"/>
      <c r="F4" s="96"/>
      <c r="G4" s="96"/>
      <c r="H4" s="96" t="s">
        <v>7</v>
      </c>
      <c r="I4" s="96"/>
      <c r="J4" s="96" t="s">
        <v>8</v>
      </c>
      <c r="K4" s="96"/>
      <c r="L4" s="96"/>
      <c r="M4" s="96"/>
      <c r="N4" s="96" t="s">
        <v>7</v>
      </c>
      <c r="O4" s="96"/>
      <c r="P4" s="96" t="s">
        <v>8</v>
      </c>
      <c r="Q4" s="96"/>
      <c r="R4" s="96"/>
      <c r="S4" s="96"/>
      <c r="T4" s="96" t="s">
        <v>7</v>
      </c>
      <c r="U4" s="96"/>
      <c r="V4" s="96" t="s">
        <v>8</v>
      </c>
      <c r="W4" s="96"/>
      <c r="X4" s="96"/>
      <c r="Y4" s="96"/>
      <c r="Z4" s="96" t="s">
        <v>7</v>
      </c>
      <c r="AA4" s="96"/>
      <c r="AB4" s="96" t="s">
        <v>8</v>
      </c>
      <c r="AC4" s="96"/>
      <c r="AD4" s="96"/>
      <c r="AE4" s="96"/>
      <c r="AF4" s="96" t="s">
        <v>7</v>
      </c>
      <c r="AG4" s="96"/>
      <c r="AH4" s="96" t="s">
        <v>8</v>
      </c>
      <c r="AI4" s="96"/>
      <c r="AJ4" s="96"/>
      <c r="AK4" s="96"/>
      <c r="AL4" s="96" t="s">
        <v>7</v>
      </c>
      <c r="AM4" s="96"/>
      <c r="AN4" s="96" t="s">
        <v>8</v>
      </c>
      <c r="AO4" s="96"/>
      <c r="AP4" s="96"/>
      <c r="AQ4" s="96"/>
      <c r="AR4" s="96" t="s">
        <v>7</v>
      </c>
      <c r="AS4" s="96"/>
      <c r="AT4" s="96" t="s">
        <v>8</v>
      </c>
      <c r="AU4" s="96"/>
      <c r="AV4" s="96"/>
      <c r="AW4" s="96"/>
      <c r="AX4" s="96" t="s">
        <v>7</v>
      </c>
      <c r="AY4" s="96"/>
      <c r="AZ4" s="96" t="s">
        <v>8</v>
      </c>
      <c r="BA4" s="96"/>
      <c r="BB4" s="96"/>
      <c r="BC4" s="96"/>
      <c r="BD4" s="96" t="s">
        <v>7</v>
      </c>
      <c r="BE4" s="96"/>
      <c r="BF4" s="96" t="s">
        <v>8</v>
      </c>
      <c r="BG4" s="96"/>
      <c r="BH4" s="96"/>
      <c r="BI4" s="96"/>
      <c r="BJ4" s="96" t="s">
        <v>7</v>
      </c>
      <c r="BK4" s="96"/>
      <c r="BL4" s="96" t="s">
        <v>8</v>
      </c>
      <c r="BM4" s="96"/>
      <c r="BN4" s="96"/>
      <c r="BO4" s="96"/>
      <c r="BP4" s="96" t="s">
        <v>7</v>
      </c>
      <c r="BQ4" s="96"/>
      <c r="BR4" s="96" t="s">
        <v>8</v>
      </c>
      <c r="BS4" s="96"/>
      <c r="BT4" s="96"/>
      <c r="BU4" s="96"/>
      <c r="BV4" s="96" t="s">
        <v>7</v>
      </c>
      <c r="BW4" s="96"/>
      <c r="BX4" s="96" t="s">
        <v>8</v>
      </c>
      <c r="BY4" s="96"/>
      <c r="BZ4" s="96"/>
      <c r="CA4" s="96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94" t="s">
        <v>1</v>
      </c>
      <c r="C3" s="94" t="s">
        <v>2</v>
      </c>
      <c r="D3" s="94" t="s">
        <v>3</v>
      </c>
      <c r="E3" s="94" t="s">
        <v>9</v>
      </c>
      <c r="F3" s="96" t="s">
        <v>23</v>
      </c>
      <c r="G3" s="96"/>
      <c r="H3" s="96" t="s">
        <v>6</v>
      </c>
      <c r="I3" s="96"/>
      <c r="J3" s="96"/>
      <c r="K3" s="96"/>
      <c r="L3" s="96" t="s">
        <v>24</v>
      </c>
      <c r="M3" s="96"/>
      <c r="N3" s="96" t="s">
        <v>10</v>
      </c>
      <c r="O3" s="96"/>
      <c r="P3" s="96"/>
      <c r="Q3" s="96"/>
      <c r="R3" s="96" t="s">
        <v>25</v>
      </c>
      <c r="S3" s="96"/>
      <c r="T3" s="96" t="s">
        <v>11</v>
      </c>
      <c r="U3" s="96"/>
      <c r="V3" s="96"/>
      <c r="W3" s="96"/>
      <c r="X3" s="96" t="s">
        <v>26</v>
      </c>
      <c r="Y3" s="96"/>
      <c r="Z3" s="96" t="s">
        <v>12</v>
      </c>
      <c r="AA3" s="96"/>
      <c r="AB3" s="96"/>
      <c r="AC3" s="96"/>
      <c r="AD3" s="96" t="s">
        <v>27</v>
      </c>
      <c r="AE3" s="96"/>
      <c r="AF3" s="96" t="s">
        <v>13</v>
      </c>
      <c r="AG3" s="96"/>
      <c r="AH3" s="96"/>
      <c r="AI3" s="96"/>
      <c r="AJ3" s="96" t="s">
        <v>28</v>
      </c>
      <c r="AK3" s="96"/>
      <c r="AL3" s="96" t="s">
        <v>14</v>
      </c>
      <c r="AM3" s="96"/>
      <c r="AN3" s="96"/>
      <c r="AO3" s="96"/>
      <c r="AP3" s="96" t="s">
        <v>29</v>
      </c>
      <c r="AQ3" s="96"/>
      <c r="AR3" s="96" t="s">
        <v>15</v>
      </c>
      <c r="AS3" s="96"/>
      <c r="AT3" s="96"/>
      <c r="AU3" s="96"/>
      <c r="AV3" s="96" t="s">
        <v>30</v>
      </c>
      <c r="AW3" s="96"/>
      <c r="AX3" s="96" t="s">
        <v>16</v>
      </c>
      <c r="AY3" s="96"/>
      <c r="AZ3" s="96"/>
      <c r="BA3" s="96"/>
      <c r="BB3" s="96" t="s">
        <v>31</v>
      </c>
      <c r="BC3" s="96"/>
      <c r="BD3" s="96" t="s">
        <v>17</v>
      </c>
      <c r="BE3" s="96"/>
      <c r="BF3" s="96"/>
      <c r="BG3" s="96"/>
      <c r="BH3" s="96" t="s">
        <v>32</v>
      </c>
      <c r="BI3" s="96"/>
      <c r="BJ3" s="96" t="s">
        <v>18</v>
      </c>
      <c r="BK3" s="96"/>
      <c r="BL3" s="96"/>
      <c r="BM3" s="96"/>
      <c r="BN3" s="96" t="s">
        <v>33</v>
      </c>
      <c r="BO3" s="96"/>
      <c r="BP3" s="96" t="s">
        <v>19</v>
      </c>
      <c r="BQ3" s="96"/>
      <c r="BR3" s="96"/>
      <c r="BS3" s="96"/>
      <c r="BT3" s="96" t="s">
        <v>21</v>
      </c>
      <c r="BU3" s="96"/>
      <c r="BV3" s="96" t="s">
        <v>20</v>
      </c>
      <c r="BW3" s="96"/>
      <c r="BX3" s="96"/>
      <c r="BY3" s="96"/>
      <c r="BZ3" s="96" t="s">
        <v>23</v>
      </c>
      <c r="CA3" s="96"/>
    </row>
    <row r="4" spans="1:79" s="15" customFormat="1" ht="15" customHeight="1" x14ac:dyDescent="0.25">
      <c r="B4" s="95"/>
      <c r="C4" s="95"/>
      <c r="D4" s="95"/>
      <c r="E4" s="95"/>
      <c r="F4" s="96"/>
      <c r="G4" s="96"/>
      <c r="H4" s="96" t="s">
        <v>7</v>
      </c>
      <c r="I4" s="96"/>
      <c r="J4" s="96" t="s">
        <v>8</v>
      </c>
      <c r="K4" s="96"/>
      <c r="L4" s="96"/>
      <c r="M4" s="96"/>
      <c r="N4" s="96" t="s">
        <v>7</v>
      </c>
      <c r="O4" s="96"/>
      <c r="P4" s="96" t="s">
        <v>8</v>
      </c>
      <c r="Q4" s="96"/>
      <c r="R4" s="96"/>
      <c r="S4" s="96"/>
      <c r="T4" s="96" t="s">
        <v>7</v>
      </c>
      <c r="U4" s="96"/>
      <c r="V4" s="96" t="s">
        <v>8</v>
      </c>
      <c r="W4" s="96"/>
      <c r="X4" s="96"/>
      <c r="Y4" s="96"/>
      <c r="Z4" s="96" t="s">
        <v>7</v>
      </c>
      <c r="AA4" s="96"/>
      <c r="AB4" s="96" t="s">
        <v>8</v>
      </c>
      <c r="AC4" s="96"/>
      <c r="AD4" s="96"/>
      <c r="AE4" s="96"/>
      <c r="AF4" s="96" t="s">
        <v>7</v>
      </c>
      <c r="AG4" s="96"/>
      <c r="AH4" s="96" t="s">
        <v>8</v>
      </c>
      <c r="AI4" s="96"/>
      <c r="AJ4" s="96"/>
      <c r="AK4" s="96"/>
      <c r="AL4" s="96" t="s">
        <v>7</v>
      </c>
      <c r="AM4" s="96"/>
      <c r="AN4" s="96" t="s">
        <v>8</v>
      </c>
      <c r="AO4" s="96"/>
      <c r="AP4" s="96"/>
      <c r="AQ4" s="96"/>
      <c r="AR4" s="96" t="s">
        <v>7</v>
      </c>
      <c r="AS4" s="96"/>
      <c r="AT4" s="96" t="s">
        <v>8</v>
      </c>
      <c r="AU4" s="96"/>
      <c r="AV4" s="96"/>
      <c r="AW4" s="96"/>
      <c r="AX4" s="96" t="s">
        <v>7</v>
      </c>
      <c r="AY4" s="96"/>
      <c r="AZ4" s="96" t="s">
        <v>8</v>
      </c>
      <c r="BA4" s="96"/>
      <c r="BB4" s="96"/>
      <c r="BC4" s="96"/>
      <c r="BD4" s="96" t="s">
        <v>7</v>
      </c>
      <c r="BE4" s="96"/>
      <c r="BF4" s="96" t="s">
        <v>8</v>
      </c>
      <c r="BG4" s="96"/>
      <c r="BH4" s="96"/>
      <c r="BI4" s="96"/>
      <c r="BJ4" s="96" t="s">
        <v>7</v>
      </c>
      <c r="BK4" s="96"/>
      <c r="BL4" s="96" t="s">
        <v>8</v>
      </c>
      <c r="BM4" s="96"/>
      <c r="BN4" s="96"/>
      <c r="BO4" s="96"/>
      <c r="BP4" s="96" t="s">
        <v>7</v>
      </c>
      <c r="BQ4" s="96"/>
      <c r="BR4" s="96" t="s">
        <v>8</v>
      </c>
      <c r="BS4" s="96"/>
      <c r="BT4" s="96"/>
      <c r="BU4" s="96"/>
      <c r="BV4" s="96" t="s">
        <v>7</v>
      </c>
      <c r="BW4" s="96"/>
      <c r="BX4" s="96" t="s">
        <v>8</v>
      </c>
      <c r="BY4" s="96"/>
      <c r="BZ4" s="96"/>
      <c r="CA4" s="96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ДОДАТОК №1 ЗГІДНО АУДИТУ</vt:lpstr>
      <vt:lpstr>ДОДАТОК №2 КУНА інше</vt:lpstr>
      <vt:lpstr>18</vt:lpstr>
      <vt:lpstr>19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2024-09-23T08:34:36Z</dcterms:modified>
</cp:coreProperties>
</file>