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11384B3C-FCDE-4A64-A00A-D84A9B288B1C}" xr6:coauthVersionLast="45" xr6:coauthVersionMax="45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ЗЗСО №6" sheetId="20" r:id="rId1"/>
    <sheet name="ЗЗСО №1" sheetId="19" r:id="rId2"/>
    <sheet name="Апарат" sheetId="17" r:id="rId3"/>
    <sheet name="ЗЗСО" sheetId="2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2" l="1"/>
  <c r="C35" i="2"/>
  <c r="C46" i="2"/>
  <c r="C41" i="2"/>
  <c r="C45" i="2"/>
  <c r="C44" i="2"/>
  <c r="C28" i="2"/>
  <c r="C25" i="2"/>
  <c r="C18" i="2"/>
  <c r="C35" i="20"/>
  <c r="A27" i="20"/>
  <c r="A28" i="20" s="1"/>
  <c r="A29" i="20" s="1"/>
  <c r="A30" i="20" s="1"/>
  <c r="A31" i="20" s="1"/>
  <c r="A32" i="20" s="1"/>
  <c r="A33" i="20" s="1"/>
  <c r="A34" i="20" s="1"/>
  <c r="C24" i="20"/>
  <c r="C17" i="20"/>
  <c r="A10" i="20"/>
  <c r="A11" i="20" s="1"/>
  <c r="A12" i="20" s="1"/>
  <c r="A13" i="20" s="1"/>
  <c r="A14" i="20" s="1"/>
  <c r="A15" i="20" s="1"/>
  <c r="A16" i="20" s="1"/>
  <c r="C24" i="19"/>
  <c r="C34" i="19"/>
  <c r="A27" i="19"/>
  <c r="A28" i="19" s="1"/>
  <c r="A29" i="19" s="1"/>
  <c r="A30" i="19" s="1"/>
  <c r="A31" i="19" s="1"/>
  <c r="A32" i="19" s="1"/>
  <c r="A33" i="19" s="1"/>
  <c r="C17" i="19"/>
  <c r="A10" i="19"/>
  <c r="A11" i="19" s="1"/>
  <c r="A12" i="19" s="1"/>
  <c r="A13" i="19" s="1"/>
  <c r="A14" i="19" s="1"/>
  <c r="A15" i="19" s="1"/>
  <c r="A16" i="19" s="1"/>
  <c r="C11" i="17"/>
  <c r="A10" i="17"/>
  <c r="C35" i="19" l="1"/>
  <c r="C36" i="20"/>
  <c r="A32" i="2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5" i="2" s="1"/>
  <c r="A46" i="2" s="1"/>
  <c r="A47" i="2" s="1"/>
  <c r="C26" i="2"/>
  <c r="A9" i="2"/>
  <c r="A10" i="2" s="1"/>
  <c r="A11" i="2" s="1"/>
  <c r="A12" i="2" s="1"/>
  <c r="A13" i="2" s="1"/>
  <c r="A14" i="2" s="1"/>
  <c r="A15" i="2" s="1"/>
  <c r="C48" i="2"/>
  <c r="A29" i="2"/>
  <c r="A30" i="2" s="1"/>
  <c r="A23" i="2"/>
  <c r="A24" i="2" s="1"/>
  <c r="A25" i="2" s="1"/>
  <c r="C20" i="2"/>
  <c r="A19" i="2"/>
  <c r="C16" i="2"/>
  <c r="C49" i="2" l="1"/>
</calcChain>
</file>

<file path=xl/sharedStrings.xml><?xml version="1.0" encoding="utf-8"?>
<sst xmlns="http://schemas.openxmlformats.org/spreadsheetml/2006/main" count="135" uniqueCount="65">
  <si>
    <t>Завідувач господарства</t>
  </si>
  <si>
    <t>Двірник</t>
  </si>
  <si>
    <t>Сторож</t>
  </si>
  <si>
    <t>Машиніст (кочегар) котельні (сезонний)</t>
  </si>
  <si>
    <t>Оператор котельні (сезонний)</t>
  </si>
  <si>
    <t>№ п/п</t>
  </si>
  <si>
    <t>Назва посади</t>
  </si>
  <si>
    <t>Кількість штатних одиниць</t>
  </si>
  <si>
    <t>Директор</t>
  </si>
  <si>
    <t>Заступник директора</t>
  </si>
  <si>
    <t>Педагог-організатор</t>
  </si>
  <si>
    <t>Практичний психолог</t>
  </si>
  <si>
    <t xml:space="preserve">Вихователь групи продовженого дня </t>
  </si>
  <si>
    <t>Асистент вчителя</t>
  </si>
  <si>
    <t>Разом</t>
  </si>
  <si>
    <t>Вихователь групи короткотривалого перебування дітей</t>
  </si>
  <si>
    <t>СПЕЦІАЛІСТИ</t>
  </si>
  <si>
    <t>Завідувач бібліотеки</t>
  </si>
  <si>
    <t>Бібліотекар</t>
  </si>
  <si>
    <t>Сестра медична</t>
  </si>
  <si>
    <t>АДМІНІСТРАТИВНО-ТЕХНІЧНИЙ ПЕРСОНАЛ</t>
  </si>
  <si>
    <t>Помічник вихователя</t>
  </si>
  <si>
    <t>Водій автотранспортних засобів (автобуса)</t>
  </si>
  <si>
    <t>Прибиральник службових  приміщень</t>
  </si>
  <si>
    <t>Гардеробник</t>
  </si>
  <si>
    <t xml:space="preserve">Робітник з комплексного обслуговування й ремонту будівель </t>
  </si>
  <si>
    <t>Опалювач (постійний)</t>
  </si>
  <si>
    <t>Машиніст (кочегар) котельні (постійний)</t>
  </si>
  <si>
    <t>Оператор котельні (постійний)</t>
  </si>
  <si>
    <t>Кухар ЗЗСО (1-4 класи)</t>
  </si>
  <si>
    <t>Кухар ЗЗСО (5-11 класи)</t>
  </si>
  <si>
    <t>Кухар (ЗДО)</t>
  </si>
  <si>
    <t>ВСЬОГО</t>
  </si>
  <si>
    <t xml:space="preserve">Вчитель </t>
  </si>
  <si>
    <t>Керівник гуртка</t>
  </si>
  <si>
    <t>Педагогічні працівники, оплата праці яких фінансується за рахунок освітньої субвенції</t>
  </si>
  <si>
    <t>Педагогічні працівники,оплата праці яких фінансується за рахунок коштів міської територіальної громади</t>
  </si>
  <si>
    <t>Опалювач (сезонний)</t>
  </si>
  <si>
    <t>Гайсинської міської ради</t>
  </si>
  <si>
    <t>Головний бухгалтер</t>
  </si>
  <si>
    <t>Бухгалтер</t>
  </si>
  <si>
    <t>Машиніст із прання та ремонту спецодягу</t>
  </si>
  <si>
    <t>Педагогічні працівники</t>
  </si>
  <si>
    <t>Секретар</t>
  </si>
  <si>
    <t>Підсобний робітник</t>
  </si>
  <si>
    <t>Додаток № 1</t>
  </si>
  <si>
    <t>Начальник відділу</t>
  </si>
  <si>
    <t>Головний спеціаліст</t>
  </si>
  <si>
    <t xml:space="preserve">Лаборант </t>
  </si>
  <si>
    <t>Додаток №11</t>
  </si>
  <si>
    <t xml:space="preserve">Структура та штатна чисельність апарату управління відділу освіти </t>
  </si>
  <si>
    <t xml:space="preserve">Структура та штатна чисельність закладів загальної середньої освіти </t>
  </si>
  <si>
    <t>Міський голова                                  Анатолій ГУК</t>
  </si>
  <si>
    <t>Підсобний робітник кухні</t>
  </si>
  <si>
    <t xml:space="preserve">Структура та штатна чисельність закладу  загальної середньої освіти </t>
  </si>
  <si>
    <t>І-ІІІ ступенів №1 м. Гайсин Гайсинської міської ради</t>
  </si>
  <si>
    <t xml:space="preserve">Кухар </t>
  </si>
  <si>
    <t>І-ІІІ ступенів №6 м. Гайсин Гайсинської міської ради</t>
  </si>
  <si>
    <t>Додаток № 10</t>
  </si>
  <si>
    <t>Міський голова                                              Анатолій ГУК</t>
  </si>
  <si>
    <t xml:space="preserve">до рішення 70 сесії Гайсинської міської ради 8 скликання  від 21.06.2024 р. № </t>
  </si>
  <si>
    <t xml:space="preserve">(без ЗЗСО І-ІІІ ст. №1 м. Гайсин , ЗЗСО І-ІІІ ст.№6 м. Гайсин , Ліцею №7 м. Гайсин ) </t>
  </si>
  <si>
    <t xml:space="preserve">Додаток </t>
  </si>
  <si>
    <t xml:space="preserve">Вихователь ЗДО </t>
  </si>
  <si>
    <t>до рішення 72 сесії Гайсинської міської ради 8 скликання  від 20.09.2024 р. №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</si>
</sst>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10" fillId="0" borderId="0" xfId="0" applyFont="1" applyAlignme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1" fontId="13" fillId="0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/>
    <xf numFmtId="164" fontId="13" fillId="0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15" fillId="0" borderId="0" xfId="0" applyFont="1"/>
    <xf numFmtId="0" fontId="10" fillId="0" borderId="0" xfId="0" applyFont="1" applyAlignment="1">
      <alignment wrapText="1"/>
    </xf>
    <xf numFmtId="0" fontId="13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opLeftCell="A19" workbookViewId="0">
      <selection activeCell="C3" sqref="C3"/>
    </sheetView>
  </sheetViews>
  <sheetFormatPr defaultRowHeight="15" x14ac:dyDescent="0.25"/>
  <cols>
    <col min="1" max="1" width="12.85546875" customWidth="1"/>
    <col min="2" max="2" width="45.85546875" customWidth="1"/>
    <col min="3" max="3" width="27.7109375" customWidth="1"/>
  </cols>
  <sheetData>
    <row r="1" spans="1:6" x14ac:dyDescent="0.25">
      <c r="A1" s="18"/>
      <c r="B1" s="18"/>
      <c r="C1" s="18"/>
      <c r="D1" s="18"/>
      <c r="E1" s="18"/>
      <c r="F1" s="18"/>
    </row>
    <row r="2" spans="1:6" x14ac:dyDescent="0.25">
      <c r="A2" s="18"/>
      <c r="B2" s="18"/>
      <c r="C2" s="39" t="s">
        <v>49</v>
      </c>
      <c r="D2" s="18"/>
      <c r="E2" s="18"/>
      <c r="F2" s="18"/>
    </row>
    <row r="3" spans="1:6" ht="60" customHeight="1" x14ac:dyDescent="0.25">
      <c r="A3" s="18"/>
      <c r="B3" s="18"/>
      <c r="C3" s="45" t="s">
        <v>60</v>
      </c>
      <c r="D3" s="18"/>
      <c r="E3" s="18"/>
      <c r="F3" s="18"/>
    </row>
    <row r="4" spans="1:6" ht="18.75" x14ac:dyDescent="0.3">
      <c r="A4" s="20" t="s">
        <v>54</v>
      </c>
      <c r="B4" s="20"/>
      <c r="C4" s="20"/>
      <c r="D4" s="18"/>
      <c r="E4" s="19"/>
      <c r="F4" s="18"/>
    </row>
    <row r="5" spans="1:6" ht="18.75" x14ac:dyDescent="0.3">
      <c r="A5" s="20"/>
      <c r="B5" s="20" t="s">
        <v>57</v>
      </c>
      <c r="C5" s="20"/>
      <c r="D5" s="18"/>
      <c r="E5" s="18"/>
      <c r="F5" s="18"/>
    </row>
    <row r="6" spans="1:6" ht="6" customHeight="1" x14ac:dyDescent="0.3">
      <c r="A6" s="20"/>
      <c r="B6" s="20"/>
      <c r="C6" s="20"/>
      <c r="D6" s="18"/>
      <c r="E6" s="18"/>
      <c r="F6" s="18"/>
    </row>
    <row r="7" spans="1:6" ht="37.5" customHeight="1" x14ac:dyDescent="0.3">
      <c r="A7" s="21" t="s">
        <v>5</v>
      </c>
      <c r="B7" s="22" t="s">
        <v>6</v>
      </c>
      <c r="C7" s="23" t="s">
        <v>7</v>
      </c>
      <c r="D7" s="18"/>
      <c r="E7" s="18"/>
      <c r="F7" s="18"/>
    </row>
    <row r="8" spans="1:6" ht="18" customHeight="1" x14ac:dyDescent="0.25">
      <c r="A8" s="54" t="s">
        <v>42</v>
      </c>
      <c r="B8" s="55"/>
      <c r="C8" s="55"/>
      <c r="D8" s="18"/>
      <c r="E8" s="18"/>
      <c r="F8" s="18"/>
    </row>
    <row r="9" spans="1:6" ht="18.75" x14ac:dyDescent="0.3">
      <c r="A9" s="8">
        <v>1</v>
      </c>
      <c r="B9" s="9" t="s">
        <v>8</v>
      </c>
      <c r="C9" s="10">
        <v>1</v>
      </c>
    </row>
    <row r="10" spans="1:6" ht="18.75" x14ac:dyDescent="0.3">
      <c r="A10" s="11">
        <f>A9+1</f>
        <v>2</v>
      </c>
      <c r="B10" s="9" t="s">
        <v>9</v>
      </c>
      <c r="C10" s="10">
        <v>2</v>
      </c>
    </row>
    <row r="11" spans="1:6" ht="18.75" x14ac:dyDescent="0.3">
      <c r="A11" s="11">
        <f t="shared" ref="A11:A16" si="0">A10+1</f>
        <v>3</v>
      </c>
      <c r="B11" s="9" t="s">
        <v>10</v>
      </c>
      <c r="C11" s="10">
        <v>1</v>
      </c>
    </row>
    <row r="12" spans="1:6" ht="18.75" x14ac:dyDescent="0.3">
      <c r="A12" s="11">
        <f t="shared" si="0"/>
        <v>4</v>
      </c>
      <c r="B12" s="12" t="s">
        <v>11</v>
      </c>
      <c r="C12" s="36">
        <v>0.75</v>
      </c>
    </row>
    <row r="13" spans="1:6" ht="18.75" x14ac:dyDescent="0.3">
      <c r="A13" s="11">
        <f t="shared" si="0"/>
        <v>5</v>
      </c>
      <c r="B13" s="13" t="s">
        <v>33</v>
      </c>
      <c r="C13" s="14">
        <v>49.3</v>
      </c>
    </row>
    <row r="14" spans="1:6" ht="18.75" x14ac:dyDescent="0.3">
      <c r="A14" s="11">
        <f t="shared" si="0"/>
        <v>6</v>
      </c>
      <c r="B14" s="13" t="s">
        <v>34</v>
      </c>
      <c r="C14" s="14">
        <v>0.1</v>
      </c>
      <c r="E14" s="1"/>
    </row>
    <row r="15" spans="1:6" ht="24.75" customHeight="1" x14ac:dyDescent="0.3">
      <c r="A15" s="11">
        <f t="shared" si="0"/>
        <v>7</v>
      </c>
      <c r="B15" s="15" t="s">
        <v>12</v>
      </c>
      <c r="C15" s="37">
        <v>1</v>
      </c>
    </row>
    <row r="16" spans="1:6" ht="18.75" x14ac:dyDescent="0.3">
      <c r="A16" s="11">
        <f t="shared" si="0"/>
        <v>8</v>
      </c>
      <c r="B16" s="15" t="s">
        <v>13</v>
      </c>
      <c r="C16" s="16">
        <v>1</v>
      </c>
    </row>
    <row r="17" spans="1:3" ht="18" x14ac:dyDescent="0.25">
      <c r="A17" s="6"/>
      <c r="B17" s="7" t="s">
        <v>14</v>
      </c>
      <c r="C17" s="38">
        <f>SUM(C9:C16)</f>
        <v>56.15</v>
      </c>
    </row>
    <row r="18" spans="1:3" ht="15.75" x14ac:dyDescent="0.25">
      <c r="A18" s="56" t="s">
        <v>16</v>
      </c>
      <c r="B18" s="57"/>
      <c r="C18" s="57"/>
    </row>
    <row r="19" spans="1:3" ht="21" customHeight="1" x14ac:dyDescent="0.3">
      <c r="A19" s="8">
        <v>1</v>
      </c>
      <c r="B19" s="13" t="s">
        <v>17</v>
      </c>
      <c r="C19" s="5">
        <v>1</v>
      </c>
    </row>
    <row r="20" spans="1:3" ht="18.75" x14ac:dyDescent="0.3">
      <c r="A20" s="8">
        <v>2</v>
      </c>
      <c r="B20" s="13" t="s">
        <v>0</v>
      </c>
      <c r="C20" s="43">
        <v>1</v>
      </c>
    </row>
    <row r="21" spans="1:3" ht="18.75" x14ac:dyDescent="0.3">
      <c r="A21" s="8">
        <v>3</v>
      </c>
      <c r="B21" s="13" t="s">
        <v>19</v>
      </c>
      <c r="C21" s="5">
        <v>1</v>
      </c>
    </row>
    <row r="22" spans="1:3" ht="18.75" x14ac:dyDescent="0.3">
      <c r="A22" s="8">
        <v>4</v>
      </c>
      <c r="B22" s="13" t="s">
        <v>39</v>
      </c>
      <c r="C22" s="5">
        <v>1</v>
      </c>
    </row>
    <row r="23" spans="1:3" ht="18.75" x14ac:dyDescent="0.3">
      <c r="A23" s="8">
        <v>4</v>
      </c>
      <c r="B23" s="13" t="s">
        <v>40</v>
      </c>
      <c r="C23" s="5">
        <v>1</v>
      </c>
    </row>
    <row r="24" spans="1:3" ht="17.25" customHeight="1" x14ac:dyDescent="0.25">
      <c r="A24" s="3"/>
      <c r="B24" s="4" t="s">
        <v>14</v>
      </c>
      <c r="C24" s="6">
        <f>SUM(C19:C23)</f>
        <v>5</v>
      </c>
    </row>
    <row r="25" spans="1:3" ht="15" customHeight="1" x14ac:dyDescent="0.25">
      <c r="A25" s="58" t="s">
        <v>20</v>
      </c>
      <c r="B25" s="59"/>
      <c r="C25" s="59"/>
    </row>
    <row r="26" spans="1:3" ht="18.75" x14ac:dyDescent="0.3">
      <c r="A26" s="8">
        <v>1</v>
      </c>
      <c r="B26" s="13" t="s">
        <v>43</v>
      </c>
      <c r="C26" s="8">
        <v>1</v>
      </c>
    </row>
    <row r="27" spans="1:3" ht="19.5" customHeight="1" x14ac:dyDescent="0.3">
      <c r="A27" s="30">
        <f>1+A26</f>
        <v>2</v>
      </c>
      <c r="B27" s="9" t="s">
        <v>48</v>
      </c>
      <c r="C27" s="8">
        <v>1</v>
      </c>
    </row>
    <row r="28" spans="1:3" ht="21.75" customHeight="1" x14ac:dyDescent="0.25">
      <c r="A28" s="30">
        <f t="shared" ref="A28:A34" si="1">1+A27</f>
        <v>3</v>
      </c>
      <c r="B28" s="31" t="s">
        <v>23</v>
      </c>
      <c r="C28" s="8">
        <v>10.5</v>
      </c>
    </row>
    <row r="29" spans="1:3" ht="36.75" customHeight="1" x14ac:dyDescent="0.25">
      <c r="A29" s="30">
        <f t="shared" si="1"/>
        <v>4</v>
      </c>
      <c r="B29" s="31" t="s">
        <v>25</v>
      </c>
      <c r="C29" s="8">
        <v>1</v>
      </c>
    </row>
    <row r="30" spans="1:3" ht="18.75" x14ac:dyDescent="0.3">
      <c r="A30" s="30">
        <f t="shared" si="1"/>
        <v>5</v>
      </c>
      <c r="B30" s="13" t="s">
        <v>56</v>
      </c>
      <c r="C30" s="8">
        <v>1.5</v>
      </c>
    </row>
    <row r="31" spans="1:3" ht="18.75" x14ac:dyDescent="0.3">
      <c r="A31" s="30">
        <f t="shared" si="1"/>
        <v>6</v>
      </c>
      <c r="B31" s="13" t="s">
        <v>53</v>
      </c>
      <c r="C31" s="8">
        <v>0.5</v>
      </c>
    </row>
    <row r="32" spans="1:3" ht="18.75" x14ac:dyDescent="0.3">
      <c r="A32" s="30">
        <f t="shared" si="1"/>
        <v>7</v>
      </c>
      <c r="B32" s="13" t="s">
        <v>24</v>
      </c>
      <c r="C32" s="8">
        <v>1</v>
      </c>
    </row>
    <row r="33" spans="1:8" ht="18.75" x14ac:dyDescent="0.3">
      <c r="A33" s="30">
        <f t="shared" si="1"/>
        <v>8</v>
      </c>
      <c r="B33" s="13" t="s">
        <v>2</v>
      </c>
      <c r="C33" s="8">
        <v>2</v>
      </c>
    </row>
    <row r="34" spans="1:8" ht="18.75" x14ac:dyDescent="0.3">
      <c r="A34" s="30">
        <f t="shared" si="1"/>
        <v>9</v>
      </c>
      <c r="B34" s="13" t="s">
        <v>1</v>
      </c>
      <c r="C34" s="8">
        <v>1</v>
      </c>
    </row>
    <row r="35" spans="1:8" ht="18.75" x14ac:dyDescent="0.3">
      <c r="A35" s="33"/>
      <c r="B35" s="28" t="s">
        <v>14</v>
      </c>
      <c r="C35" s="34">
        <f>SUM(C26:C34)</f>
        <v>19.5</v>
      </c>
    </row>
    <row r="36" spans="1:8" ht="18.75" x14ac:dyDescent="0.3">
      <c r="A36" s="35"/>
      <c r="B36" s="28" t="s">
        <v>32</v>
      </c>
      <c r="C36" s="34">
        <f>C17+C24+C35</f>
        <v>80.650000000000006</v>
      </c>
      <c r="F36" s="40"/>
      <c r="G36" s="40"/>
      <c r="H36" s="40"/>
    </row>
    <row r="39" spans="1:8" x14ac:dyDescent="0.25">
      <c r="B39" t="s">
        <v>59</v>
      </c>
    </row>
  </sheetData>
  <mergeCells count="3">
    <mergeCell ref="A8:C8"/>
    <mergeCell ref="A18:C18"/>
    <mergeCell ref="A25:C25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topLeftCell="A16" workbookViewId="0">
      <selection activeCell="C44" sqref="C44"/>
    </sheetView>
  </sheetViews>
  <sheetFormatPr defaultRowHeight="15" x14ac:dyDescent="0.25"/>
  <cols>
    <col min="1" max="1" width="12.85546875" customWidth="1"/>
    <col min="2" max="2" width="45.140625" customWidth="1"/>
    <col min="3" max="3" width="27.7109375" customWidth="1"/>
  </cols>
  <sheetData>
    <row r="1" spans="1:6" x14ac:dyDescent="0.25">
      <c r="A1" s="18"/>
      <c r="B1" s="18"/>
      <c r="C1" s="18"/>
      <c r="D1" s="18"/>
      <c r="E1" s="18"/>
      <c r="F1" s="18"/>
    </row>
    <row r="2" spans="1:6" x14ac:dyDescent="0.25">
      <c r="A2" s="18"/>
      <c r="B2" s="18"/>
      <c r="C2" s="39" t="s">
        <v>58</v>
      </c>
      <c r="D2" s="18"/>
      <c r="E2" s="18"/>
      <c r="F2" s="18"/>
    </row>
    <row r="3" spans="1:6" ht="63" customHeight="1" x14ac:dyDescent="0.25">
      <c r="A3" s="18"/>
      <c r="B3" s="18"/>
      <c r="C3" s="45" t="s">
        <v>60</v>
      </c>
      <c r="D3" s="18"/>
      <c r="E3" s="18"/>
      <c r="F3" s="18"/>
    </row>
    <row r="4" spans="1:6" ht="18.75" x14ac:dyDescent="0.3">
      <c r="A4" s="20" t="s">
        <v>54</v>
      </c>
      <c r="B4" s="20"/>
      <c r="C4" s="20"/>
      <c r="D4" s="18"/>
      <c r="E4" s="19"/>
      <c r="F4" s="18"/>
    </row>
    <row r="5" spans="1:6" ht="18.75" x14ac:dyDescent="0.3">
      <c r="A5" s="20"/>
      <c r="B5" s="20" t="s">
        <v>55</v>
      </c>
      <c r="C5" s="20"/>
      <c r="D5" s="18"/>
      <c r="E5" s="18"/>
      <c r="F5" s="18"/>
    </row>
    <row r="6" spans="1:6" ht="11.25" customHeight="1" x14ac:dyDescent="0.3">
      <c r="A6" s="20"/>
      <c r="B6" s="20"/>
      <c r="C6" s="20"/>
      <c r="D6" s="18"/>
      <c r="E6" s="18"/>
      <c r="F6" s="18"/>
    </row>
    <row r="7" spans="1:6" ht="33.75" customHeight="1" x14ac:dyDescent="0.3">
      <c r="A7" s="21" t="s">
        <v>5</v>
      </c>
      <c r="B7" s="22" t="s">
        <v>6</v>
      </c>
      <c r="C7" s="23" t="s">
        <v>7</v>
      </c>
      <c r="D7" s="18"/>
      <c r="E7" s="18"/>
      <c r="F7" s="18"/>
    </row>
    <row r="8" spans="1:6" ht="18" customHeight="1" x14ac:dyDescent="0.25">
      <c r="A8" s="54" t="s">
        <v>42</v>
      </c>
      <c r="B8" s="55"/>
      <c r="C8" s="55"/>
      <c r="D8" s="18"/>
      <c r="E8" s="18"/>
      <c r="F8" s="18"/>
    </row>
    <row r="9" spans="1:6" ht="18.75" x14ac:dyDescent="0.3">
      <c r="A9" s="8">
        <v>1</v>
      </c>
      <c r="B9" s="9" t="s">
        <v>8</v>
      </c>
      <c r="C9" s="10">
        <v>1</v>
      </c>
    </row>
    <row r="10" spans="1:6" ht="18.75" x14ac:dyDescent="0.3">
      <c r="A10" s="11">
        <f>A9+1</f>
        <v>2</v>
      </c>
      <c r="B10" s="9" t="s">
        <v>9</v>
      </c>
      <c r="C10" s="10">
        <v>2</v>
      </c>
    </row>
    <row r="11" spans="1:6" ht="18.75" x14ac:dyDescent="0.3">
      <c r="A11" s="11">
        <f t="shared" ref="A11:A16" si="0">A10+1</f>
        <v>3</v>
      </c>
      <c r="B11" s="9" t="s">
        <v>10</v>
      </c>
      <c r="C11" s="10">
        <v>1</v>
      </c>
    </row>
    <row r="12" spans="1:6" ht="18.75" x14ac:dyDescent="0.3">
      <c r="A12" s="11">
        <f t="shared" si="0"/>
        <v>4</v>
      </c>
      <c r="B12" s="12" t="s">
        <v>11</v>
      </c>
      <c r="C12" s="14">
        <v>0.5</v>
      </c>
    </row>
    <row r="13" spans="1:6" ht="18.75" x14ac:dyDescent="0.3">
      <c r="A13" s="11">
        <f t="shared" si="0"/>
        <v>5</v>
      </c>
      <c r="B13" s="13" t="s">
        <v>33</v>
      </c>
      <c r="C13" s="14">
        <v>46.7</v>
      </c>
    </row>
    <row r="14" spans="1:6" ht="18.75" x14ac:dyDescent="0.3">
      <c r="A14" s="11">
        <f t="shared" si="0"/>
        <v>6</v>
      </c>
      <c r="B14" s="13" t="s">
        <v>34</v>
      </c>
      <c r="C14" s="14">
        <v>0.3</v>
      </c>
      <c r="E14" s="1"/>
    </row>
    <row r="15" spans="1:6" ht="17.25" customHeight="1" x14ac:dyDescent="0.3">
      <c r="A15" s="11">
        <f t="shared" si="0"/>
        <v>7</v>
      </c>
      <c r="B15" s="15" t="s">
        <v>12</v>
      </c>
      <c r="C15" s="37">
        <v>1</v>
      </c>
    </row>
    <row r="16" spans="1:6" ht="18.75" x14ac:dyDescent="0.3">
      <c r="A16" s="11">
        <f t="shared" si="0"/>
        <v>8</v>
      </c>
      <c r="B16" s="15" t="s">
        <v>13</v>
      </c>
      <c r="C16" s="16">
        <v>4</v>
      </c>
    </row>
    <row r="17" spans="1:3" ht="18" x14ac:dyDescent="0.25">
      <c r="A17" s="6"/>
      <c r="B17" s="7" t="s">
        <v>14</v>
      </c>
      <c r="C17" s="42">
        <f>SUM(C9:C16)</f>
        <v>56.5</v>
      </c>
    </row>
    <row r="18" spans="1:3" ht="12.75" customHeight="1" x14ac:dyDescent="0.25">
      <c r="A18" s="56" t="s">
        <v>16</v>
      </c>
      <c r="B18" s="57"/>
      <c r="C18" s="57"/>
    </row>
    <row r="19" spans="1:3" ht="21" customHeight="1" x14ac:dyDescent="0.3">
      <c r="A19" s="8">
        <v>1</v>
      </c>
      <c r="B19" s="13" t="s">
        <v>17</v>
      </c>
      <c r="C19" s="5">
        <v>1</v>
      </c>
    </row>
    <row r="20" spans="1:3" ht="18.75" x14ac:dyDescent="0.3">
      <c r="A20" s="8">
        <v>2</v>
      </c>
      <c r="B20" s="13" t="s">
        <v>0</v>
      </c>
      <c r="C20" s="43">
        <v>1</v>
      </c>
    </row>
    <row r="21" spans="1:3" ht="18.75" x14ac:dyDescent="0.3">
      <c r="A21" s="8">
        <v>3</v>
      </c>
      <c r="B21" s="13" t="s">
        <v>19</v>
      </c>
      <c r="C21" s="5">
        <v>1</v>
      </c>
    </row>
    <row r="22" spans="1:3" ht="18.75" x14ac:dyDescent="0.3">
      <c r="A22" s="8">
        <v>4</v>
      </c>
      <c r="B22" s="13" t="s">
        <v>39</v>
      </c>
      <c r="C22" s="5">
        <v>1</v>
      </c>
    </row>
    <row r="23" spans="1:3" ht="18.75" x14ac:dyDescent="0.3">
      <c r="A23" s="8">
        <v>4</v>
      </c>
      <c r="B23" s="13" t="s">
        <v>40</v>
      </c>
      <c r="C23" s="5">
        <v>1</v>
      </c>
    </row>
    <row r="24" spans="1:3" ht="17.25" customHeight="1" x14ac:dyDescent="0.25">
      <c r="A24" s="3"/>
      <c r="B24" s="4" t="s">
        <v>14</v>
      </c>
      <c r="C24" s="6">
        <f>SUM(C19:C23)</f>
        <v>5</v>
      </c>
    </row>
    <row r="25" spans="1:3" ht="17.25" customHeight="1" x14ac:dyDescent="0.25">
      <c r="A25" s="58" t="s">
        <v>20</v>
      </c>
      <c r="B25" s="59"/>
      <c r="C25" s="59"/>
    </row>
    <row r="26" spans="1:3" ht="18.75" x14ac:dyDescent="0.3">
      <c r="A26" s="8">
        <v>1</v>
      </c>
      <c r="B26" s="13" t="s">
        <v>43</v>
      </c>
      <c r="C26" s="8">
        <v>1</v>
      </c>
    </row>
    <row r="27" spans="1:3" ht="19.5" customHeight="1" x14ac:dyDescent="0.3">
      <c r="A27" s="30">
        <f>1+A26</f>
        <v>2</v>
      </c>
      <c r="B27" s="9" t="s">
        <v>48</v>
      </c>
      <c r="C27" s="8">
        <v>0.5</v>
      </c>
    </row>
    <row r="28" spans="1:3" ht="24.75" customHeight="1" x14ac:dyDescent="0.25">
      <c r="A28" s="30">
        <f t="shared" ref="A28:A33" si="1">1+A27</f>
        <v>3</v>
      </c>
      <c r="B28" s="31" t="s">
        <v>23</v>
      </c>
      <c r="C28" s="46">
        <v>9</v>
      </c>
    </row>
    <row r="29" spans="1:3" ht="37.5" customHeight="1" x14ac:dyDescent="0.25">
      <c r="A29" s="30">
        <f t="shared" si="1"/>
        <v>4</v>
      </c>
      <c r="B29" s="31" t="s">
        <v>25</v>
      </c>
      <c r="C29" s="8">
        <v>1.5</v>
      </c>
    </row>
    <row r="30" spans="1:3" ht="18.75" x14ac:dyDescent="0.25">
      <c r="A30" s="30">
        <f t="shared" si="1"/>
        <v>5</v>
      </c>
      <c r="B30" s="32" t="s">
        <v>28</v>
      </c>
      <c r="C30" s="8">
        <v>1</v>
      </c>
    </row>
    <row r="31" spans="1:3" ht="18.75" x14ac:dyDescent="0.25">
      <c r="A31" s="30">
        <f t="shared" si="1"/>
        <v>6</v>
      </c>
      <c r="B31" s="32" t="s">
        <v>4</v>
      </c>
      <c r="C31" s="8">
        <v>5</v>
      </c>
    </row>
    <row r="32" spans="1:3" ht="18.75" x14ac:dyDescent="0.3">
      <c r="A32" s="30">
        <f t="shared" si="1"/>
        <v>7</v>
      </c>
      <c r="B32" s="13" t="s">
        <v>56</v>
      </c>
      <c r="C32" s="8">
        <v>1</v>
      </c>
    </row>
    <row r="33" spans="1:3" ht="18.75" x14ac:dyDescent="0.3">
      <c r="A33" s="30">
        <f t="shared" si="1"/>
        <v>8</v>
      </c>
      <c r="B33" s="13" t="s">
        <v>53</v>
      </c>
      <c r="C33" s="46">
        <v>1</v>
      </c>
    </row>
    <row r="34" spans="1:3" ht="15.75" customHeight="1" x14ac:dyDescent="0.3">
      <c r="A34" s="33"/>
      <c r="B34" s="28" t="s">
        <v>14</v>
      </c>
      <c r="C34" s="44">
        <f>SUM(C26:C33)</f>
        <v>20</v>
      </c>
    </row>
    <row r="35" spans="1:3" ht="15.75" customHeight="1" x14ac:dyDescent="0.3">
      <c r="A35" s="35"/>
      <c r="B35" s="28" t="s">
        <v>32</v>
      </c>
      <c r="C35" s="41">
        <f>C17+C24+C34</f>
        <v>81.5</v>
      </c>
    </row>
    <row r="38" spans="1:3" x14ac:dyDescent="0.25">
      <c r="B38" t="s">
        <v>52</v>
      </c>
    </row>
  </sheetData>
  <mergeCells count="3">
    <mergeCell ref="A8:C8"/>
    <mergeCell ref="A18:C18"/>
    <mergeCell ref="A25:C2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15"/>
  <sheetViews>
    <sheetView workbookViewId="0">
      <selection activeCell="C4" sqref="C4:D4"/>
    </sheetView>
  </sheetViews>
  <sheetFormatPr defaultRowHeight="15" x14ac:dyDescent="0.25"/>
  <cols>
    <col min="1" max="1" width="9.5703125" customWidth="1"/>
    <col min="2" max="2" width="43" customWidth="1"/>
    <col min="3" max="3" width="22.140625" customWidth="1"/>
  </cols>
  <sheetData>
    <row r="3" spans="1:4" x14ac:dyDescent="0.25">
      <c r="C3" s="39" t="s">
        <v>45</v>
      </c>
    </row>
    <row r="4" spans="1:4" ht="45" customHeight="1" x14ac:dyDescent="0.25">
      <c r="C4" s="60" t="s">
        <v>60</v>
      </c>
      <c r="D4" s="60"/>
    </row>
    <row r="5" spans="1:4" ht="18.75" x14ac:dyDescent="0.3">
      <c r="A5" s="20" t="s">
        <v>50</v>
      </c>
      <c r="B5" s="20"/>
      <c r="C5" s="18"/>
      <c r="D5" s="18"/>
    </row>
    <row r="6" spans="1:4" ht="18.75" x14ac:dyDescent="0.3">
      <c r="A6" s="20"/>
      <c r="B6" s="20" t="s">
        <v>38</v>
      </c>
      <c r="C6" s="18"/>
      <c r="D6" s="18"/>
    </row>
    <row r="7" spans="1:4" ht="18.75" x14ac:dyDescent="0.3">
      <c r="A7" s="2"/>
      <c r="B7" s="2"/>
    </row>
    <row r="8" spans="1:4" ht="60" customHeight="1" x14ac:dyDescent="0.3">
      <c r="A8" s="21" t="s">
        <v>5</v>
      </c>
      <c r="B8" s="22" t="s">
        <v>6</v>
      </c>
      <c r="C8" s="23" t="s">
        <v>7</v>
      </c>
    </row>
    <row r="9" spans="1:4" ht="18.75" x14ac:dyDescent="0.3">
      <c r="A9" s="24">
        <v>1</v>
      </c>
      <c r="B9" s="13" t="s">
        <v>46</v>
      </c>
      <c r="C9" s="25">
        <v>1</v>
      </c>
    </row>
    <row r="10" spans="1:4" ht="18.75" x14ac:dyDescent="0.3">
      <c r="A10" s="24">
        <f>A9+1</f>
        <v>2</v>
      </c>
      <c r="B10" s="26" t="s">
        <v>47</v>
      </c>
      <c r="C10" s="25">
        <v>4</v>
      </c>
    </row>
    <row r="11" spans="1:4" ht="18.75" x14ac:dyDescent="0.3">
      <c r="A11" s="27"/>
      <c r="B11" s="28" t="s">
        <v>32</v>
      </c>
      <c r="C11" s="29">
        <f>SUM(C9:C10)</f>
        <v>5</v>
      </c>
    </row>
    <row r="15" spans="1:4" x14ac:dyDescent="0.25">
      <c r="B15" t="s">
        <v>52</v>
      </c>
    </row>
  </sheetData>
  <mergeCells count="1">
    <mergeCell ref="C4:D4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52"/>
  <sheetViews>
    <sheetView tabSelected="1" topLeftCell="A40" workbookViewId="0">
      <selection activeCell="A6" sqref="A6:XFD6"/>
    </sheetView>
  </sheetViews>
  <sheetFormatPr defaultRowHeight="18.75" x14ac:dyDescent="0.3"/>
  <cols>
    <col min="1" max="1" width="12.85546875" style="47" customWidth="1"/>
    <col min="2" max="2" width="41.85546875" style="47" customWidth="1"/>
    <col min="3" max="3" width="27.7109375" style="47" customWidth="1"/>
    <col min="4" max="16384" width="9.140625" style="47"/>
  </cols>
  <sheetData>
    <row r="2" spans="1:5" x14ac:dyDescent="0.3">
      <c r="C2" s="48" t="s">
        <v>62</v>
      </c>
    </row>
    <row r="3" spans="1:5" ht="75" x14ac:dyDescent="0.3">
      <c r="C3" s="50" t="s">
        <v>64</v>
      </c>
    </row>
    <row r="4" spans="1:5" x14ac:dyDescent="0.3">
      <c r="A4" s="20" t="s">
        <v>51</v>
      </c>
      <c r="B4" s="20"/>
      <c r="C4" s="20"/>
      <c r="E4" s="49"/>
    </row>
    <row r="5" spans="1:5" ht="40.5" customHeight="1" x14ac:dyDescent="0.3">
      <c r="A5" s="62" t="s">
        <v>61</v>
      </c>
      <c r="B5" s="62"/>
      <c r="C5" s="62"/>
    </row>
    <row r="6" spans="1:5" ht="51" customHeight="1" x14ac:dyDescent="0.3">
      <c r="A6" s="21" t="s">
        <v>5</v>
      </c>
      <c r="B6" s="22" t="s">
        <v>6</v>
      </c>
      <c r="C6" s="23" t="s">
        <v>7</v>
      </c>
    </row>
    <row r="7" spans="1:5" ht="31.5" customHeight="1" x14ac:dyDescent="0.3">
      <c r="A7" s="69" t="s">
        <v>35</v>
      </c>
      <c r="B7" s="70"/>
      <c r="C7" s="70"/>
    </row>
    <row r="8" spans="1:5" x14ac:dyDescent="0.3">
      <c r="A8" s="8">
        <v>1</v>
      </c>
      <c r="B8" s="9" t="s">
        <v>8</v>
      </c>
      <c r="C8" s="10">
        <v>20</v>
      </c>
    </row>
    <row r="9" spans="1:5" x14ac:dyDescent="0.3">
      <c r="A9" s="11">
        <f>A8+1</f>
        <v>2</v>
      </c>
      <c r="B9" s="9" t="s">
        <v>9</v>
      </c>
      <c r="C9" s="10">
        <v>21</v>
      </c>
    </row>
    <row r="10" spans="1:5" x14ac:dyDescent="0.3">
      <c r="A10" s="11">
        <f t="shared" ref="A10:A15" si="0">A9+1</f>
        <v>3</v>
      </c>
      <c r="B10" s="9" t="s">
        <v>10</v>
      </c>
      <c r="C10" s="10">
        <v>14</v>
      </c>
    </row>
    <row r="11" spans="1:5" x14ac:dyDescent="0.3">
      <c r="A11" s="11">
        <f t="shared" si="0"/>
        <v>4</v>
      </c>
      <c r="B11" s="12" t="s">
        <v>11</v>
      </c>
      <c r="C11" s="36">
        <v>2.75</v>
      </c>
    </row>
    <row r="12" spans="1:5" x14ac:dyDescent="0.3">
      <c r="A12" s="11">
        <f t="shared" si="0"/>
        <v>5</v>
      </c>
      <c r="B12" s="13" t="s">
        <v>33</v>
      </c>
      <c r="C12" s="14">
        <v>380.4</v>
      </c>
    </row>
    <row r="13" spans="1:5" x14ac:dyDescent="0.3">
      <c r="A13" s="11">
        <f t="shared" si="0"/>
        <v>6</v>
      </c>
      <c r="B13" s="13" t="s">
        <v>34</v>
      </c>
      <c r="C13" s="36">
        <v>1.05</v>
      </c>
      <c r="E13" s="49"/>
    </row>
    <row r="14" spans="1:5" ht="37.5" x14ac:dyDescent="0.3">
      <c r="A14" s="11">
        <f t="shared" si="0"/>
        <v>7</v>
      </c>
      <c r="B14" s="15" t="s">
        <v>12</v>
      </c>
      <c r="C14" s="37">
        <v>9</v>
      </c>
    </row>
    <row r="15" spans="1:5" x14ac:dyDescent="0.3">
      <c r="A15" s="11">
        <f t="shared" si="0"/>
        <v>8</v>
      </c>
      <c r="B15" s="15" t="s">
        <v>13</v>
      </c>
      <c r="C15" s="16">
        <v>5</v>
      </c>
    </row>
    <row r="16" spans="1:5" x14ac:dyDescent="0.3">
      <c r="A16" s="51"/>
      <c r="B16" s="52" t="s">
        <v>14</v>
      </c>
      <c r="C16" s="53">
        <f>SUM(C8:C15)</f>
        <v>453.2</v>
      </c>
    </row>
    <row r="17" spans="1:3" ht="45.75" customHeight="1" x14ac:dyDescent="0.3">
      <c r="A17" s="68" t="s">
        <v>36</v>
      </c>
      <c r="B17" s="68"/>
      <c r="C17" s="68"/>
    </row>
    <row r="18" spans="1:3" x14ac:dyDescent="0.3">
      <c r="A18" s="8">
        <v>1</v>
      </c>
      <c r="B18" s="15" t="s">
        <v>63</v>
      </c>
      <c r="C18" s="17">
        <f>2.5+3.25</f>
        <v>5.75</v>
      </c>
    </row>
    <row r="19" spans="1:3" ht="56.25" x14ac:dyDescent="0.3">
      <c r="A19" s="8">
        <f>1+A18</f>
        <v>2</v>
      </c>
      <c r="B19" s="15" t="s">
        <v>15</v>
      </c>
      <c r="C19" s="8">
        <v>1</v>
      </c>
    </row>
    <row r="20" spans="1:3" x14ac:dyDescent="0.3">
      <c r="A20" s="63" t="s">
        <v>14</v>
      </c>
      <c r="B20" s="64"/>
      <c r="C20" s="53">
        <f>SUM(C18:C19)</f>
        <v>6.75</v>
      </c>
    </row>
    <row r="21" spans="1:3" x14ac:dyDescent="0.3">
      <c r="A21" s="63" t="s">
        <v>16</v>
      </c>
      <c r="B21" s="65"/>
      <c r="C21" s="65"/>
    </row>
    <row r="22" spans="1:3" ht="21" customHeight="1" x14ac:dyDescent="0.3">
      <c r="A22" s="8">
        <v>1</v>
      </c>
      <c r="B22" s="13" t="s">
        <v>17</v>
      </c>
      <c r="C22" s="8">
        <v>1</v>
      </c>
    </row>
    <row r="23" spans="1:3" x14ac:dyDescent="0.3">
      <c r="A23" s="8">
        <f>A22+1</f>
        <v>2</v>
      </c>
      <c r="B23" s="13" t="s">
        <v>18</v>
      </c>
      <c r="C23" s="8">
        <v>8.25</v>
      </c>
    </row>
    <row r="24" spans="1:3" x14ac:dyDescent="0.3">
      <c r="A24" s="8">
        <f>A23+1</f>
        <v>3</v>
      </c>
      <c r="B24" s="13" t="s">
        <v>0</v>
      </c>
      <c r="C24" s="14">
        <v>9.5</v>
      </c>
    </row>
    <row r="25" spans="1:3" x14ac:dyDescent="0.3">
      <c r="A25" s="8">
        <f>A24+1</f>
        <v>4</v>
      </c>
      <c r="B25" s="13" t="s">
        <v>19</v>
      </c>
      <c r="C25" s="8">
        <f>9.25+0.75</f>
        <v>10</v>
      </c>
    </row>
    <row r="26" spans="1:3" ht="17.25" customHeight="1" x14ac:dyDescent="0.3">
      <c r="A26" s="8"/>
      <c r="B26" s="28" t="s">
        <v>14</v>
      </c>
      <c r="C26" s="51">
        <f>SUM(C22:C25)</f>
        <v>28.75</v>
      </c>
    </row>
    <row r="27" spans="1:3" ht="21.75" customHeight="1" x14ac:dyDescent="0.3">
      <c r="A27" s="66" t="s">
        <v>20</v>
      </c>
      <c r="B27" s="67"/>
      <c r="C27" s="67"/>
    </row>
    <row r="28" spans="1:3" x14ac:dyDescent="0.3">
      <c r="A28" s="8">
        <v>1</v>
      </c>
      <c r="B28" s="13" t="s">
        <v>21</v>
      </c>
      <c r="C28" s="8">
        <f>1+3</f>
        <v>4</v>
      </c>
    </row>
    <row r="29" spans="1:3" x14ac:dyDescent="0.3">
      <c r="A29" s="8">
        <f>A28+1</f>
        <v>2</v>
      </c>
      <c r="B29" s="13" t="s">
        <v>43</v>
      </c>
      <c r="C29" s="8">
        <v>4</v>
      </c>
    </row>
    <row r="30" spans="1:3" ht="21" customHeight="1" x14ac:dyDescent="0.3">
      <c r="A30" s="30">
        <f>1+A29</f>
        <v>3</v>
      </c>
      <c r="B30" s="9" t="s">
        <v>48</v>
      </c>
      <c r="C30" s="8">
        <v>1.25</v>
      </c>
    </row>
    <row r="31" spans="1:3" ht="37.5" x14ac:dyDescent="0.3">
      <c r="A31" s="30">
        <v>4</v>
      </c>
      <c r="B31" s="9" t="s">
        <v>22</v>
      </c>
      <c r="C31" s="8">
        <v>9</v>
      </c>
    </row>
    <row r="32" spans="1:3" ht="37.5" x14ac:dyDescent="0.3">
      <c r="A32" s="30">
        <f>A31+1</f>
        <v>5</v>
      </c>
      <c r="B32" s="31" t="s">
        <v>23</v>
      </c>
      <c r="C32" s="8">
        <f>69+1</f>
        <v>70</v>
      </c>
    </row>
    <row r="33" spans="1:3" x14ac:dyDescent="0.3">
      <c r="A33" s="30">
        <f>A32+1</f>
        <v>6</v>
      </c>
      <c r="B33" s="9" t="s">
        <v>24</v>
      </c>
      <c r="C33" s="8">
        <v>1</v>
      </c>
    </row>
    <row r="34" spans="1:3" x14ac:dyDescent="0.3">
      <c r="A34" s="30">
        <f>A33+1</f>
        <v>7</v>
      </c>
      <c r="B34" s="9" t="s">
        <v>2</v>
      </c>
      <c r="C34" s="8">
        <v>19.75</v>
      </c>
    </row>
    <row r="35" spans="1:3" ht="56.25" x14ac:dyDescent="0.3">
      <c r="A35" s="30">
        <f>A34+1</f>
        <v>8</v>
      </c>
      <c r="B35" s="31" t="s">
        <v>25</v>
      </c>
      <c r="C35" s="8">
        <f>17+1</f>
        <v>18</v>
      </c>
    </row>
    <row r="36" spans="1:3" x14ac:dyDescent="0.3">
      <c r="A36" s="30">
        <f>A35+1</f>
        <v>9</v>
      </c>
      <c r="B36" s="9" t="s">
        <v>26</v>
      </c>
      <c r="C36" s="8">
        <v>0.5</v>
      </c>
    </row>
    <row r="37" spans="1:3" x14ac:dyDescent="0.3">
      <c r="A37" s="8">
        <f t="shared" ref="A37:A42" si="1">1+A36</f>
        <v>10</v>
      </c>
      <c r="B37" s="13" t="s">
        <v>37</v>
      </c>
      <c r="C37" s="8">
        <v>5.5</v>
      </c>
    </row>
    <row r="38" spans="1:3" ht="37.5" x14ac:dyDescent="0.3">
      <c r="A38" s="8">
        <f t="shared" si="1"/>
        <v>11</v>
      </c>
      <c r="B38" s="32" t="s">
        <v>27</v>
      </c>
      <c r="C38" s="8">
        <v>6</v>
      </c>
    </row>
    <row r="39" spans="1:3" ht="37.5" x14ac:dyDescent="0.3">
      <c r="A39" s="8">
        <f t="shared" si="1"/>
        <v>12</v>
      </c>
      <c r="B39" s="32" t="s">
        <v>3</v>
      </c>
      <c r="C39" s="8">
        <v>22</v>
      </c>
    </row>
    <row r="40" spans="1:3" x14ac:dyDescent="0.3">
      <c r="A40" s="8">
        <f t="shared" si="1"/>
        <v>13</v>
      </c>
      <c r="B40" s="32" t="s">
        <v>28</v>
      </c>
      <c r="C40" s="8">
        <v>10</v>
      </c>
    </row>
    <row r="41" spans="1:3" x14ac:dyDescent="0.3">
      <c r="A41" s="8">
        <f t="shared" si="1"/>
        <v>14</v>
      </c>
      <c r="B41" s="32" t="s">
        <v>4</v>
      </c>
      <c r="C41" s="8">
        <f>30+1</f>
        <v>31</v>
      </c>
    </row>
    <row r="42" spans="1:3" x14ac:dyDescent="0.3">
      <c r="A42" s="8">
        <f t="shared" si="1"/>
        <v>15</v>
      </c>
      <c r="B42" s="13" t="s">
        <v>29</v>
      </c>
      <c r="C42" s="8">
        <v>12.5</v>
      </c>
    </row>
    <row r="43" spans="1:3" x14ac:dyDescent="0.3">
      <c r="A43" s="8"/>
      <c r="B43" s="13" t="s">
        <v>30</v>
      </c>
      <c r="C43" s="8">
        <v>3</v>
      </c>
    </row>
    <row r="44" spans="1:3" x14ac:dyDescent="0.3">
      <c r="A44" s="8"/>
      <c r="B44" s="13" t="s">
        <v>31</v>
      </c>
      <c r="C44" s="8">
        <f>1.5+2</f>
        <v>3.5</v>
      </c>
    </row>
    <row r="45" spans="1:3" x14ac:dyDescent="0.3">
      <c r="A45" s="8">
        <f>1+A42</f>
        <v>16</v>
      </c>
      <c r="B45" s="13" t="s">
        <v>44</v>
      </c>
      <c r="C45" s="8">
        <f>12.5+0.5</f>
        <v>13</v>
      </c>
    </row>
    <row r="46" spans="1:3" ht="37.5" x14ac:dyDescent="0.3">
      <c r="A46" s="8">
        <f>1+A45</f>
        <v>17</v>
      </c>
      <c r="B46" s="32" t="s">
        <v>41</v>
      </c>
      <c r="C46" s="8">
        <f>0.5+0.5</f>
        <v>1</v>
      </c>
    </row>
    <row r="47" spans="1:3" x14ac:dyDescent="0.3">
      <c r="A47" s="8">
        <f>1+A46</f>
        <v>18</v>
      </c>
      <c r="B47" s="13" t="s">
        <v>1</v>
      </c>
      <c r="C47" s="8">
        <v>4.5</v>
      </c>
    </row>
    <row r="48" spans="1:3" x14ac:dyDescent="0.3">
      <c r="A48" s="8"/>
      <c r="B48" s="28" t="s">
        <v>14</v>
      </c>
      <c r="C48" s="41">
        <f>SUM(C28:C47)</f>
        <v>239.5</v>
      </c>
    </row>
    <row r="49" spans="1:3" x14ac:dyDescent="0.3">
      <c r="A49" s="25"/>
      <c r="B49" s="28" t="s">
        <v>32</v>
      </c>
      <c r="C49" s="41">
        <f>C16+C20+C26+C48</f>
        <v>728.2</v>
      </c>
    </row>
    <row r="52" spans="1:3" x14ac:dyDescent="0.3">
      <c r="B52" s="61" t="s">
        <v>52</v>
      </c>
      <c r="C52" s="61"/>
    </row>
  </sheetData>
  <mergeCells count="7">
    <mergeCell ref="B52:C52"/>
    <mergeCell ref="A5:C5"/>
    <mergeCell ref="A20:B20"/>
    <mergeCell ref="A21:C21"/>
    <mergeCell ref="A27:C27"/>
    <mergeCell ref="A17:C17"/>
    <mergeCell ref="A7:C7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ЗЗСО №6</vt:lpstr>
      <vt:lpstr>ЗЗСО №1</vt:lpstr>
      <vt:lpstr>Апарат</vt:lpstr>
      <vt:lpstr>ЗЗСО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2024-09-23T08:50:27Z</dcterms:modified>
</cp:coreProperties>
</file>