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E238550-3CF4-47B9-B719-35C3731A32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Ярмолинці" sheetId="41" r:id="rId1"/>
    <sheet name="Лад.Хутори" sheetId="40" r:id="rId2"/>
    <sheet name="Жерденівка" sheetId="39" r:id="rId3"/>
    <sheet name="Гунча" sheetId="38" r:id="rId4"/>
    <sheet name="Чечелівка" sheetId="37" r:id="rId5"/>
    <sheet name="Харпачка" sheetId="36" r:id="rId6"/>
    <sheet name="Степашки" sheetId="35" r:id="rId7"/>
    <sheet name="Кущинці" sheetId="34" r:id="rId8"/>
    <sheet name="Куна" sheetId="33" r:id="rId9"/>
    <sheet name="Кисляк" sheetId="32" r:id="rId10"/>
    <sheet name="Кіблич" sheetId="31" r:id="rId11"/>
    <sheet name="Карбівка" sheetId="30" r:id="rId12"/>
    <sheet name="Зятківці" sheetId="29" r:id="rId13"/>
    <sheet name="Губник" sheetId="28" r:id="rId14"/>
    <sheet name="Бубнівка" sheetId="27" r:id="rId15"/>
    <sheet name="Бондурі" sheetId="25" r:id="rId16"/>
    <sheet name="ЗЗСО №5" sheetId="24" r:id="rId17"/>
    <sheet name="ЗЗСО №4" sheetId="23" r:id="rId18"/>
    <sheet name="ЗЗСО №3" sheetId="22" r:id="rId19"/>
    <sheet name="ЗЗСО №2" sheetId="21" r:id="rId20"/>
    <sheet name="ЗЗСО №6" sheetId="20" r:id="rId21"/>
    <sheet name="ЗЗСО №1" sheetId="19" r:id="rId22"/>
    <sheet name="Апарат" sheetId="17" r:id="rId23"/>
    <sheet name="Ліцей №7" sheetId="16" r:id="rId24"/>
    <sheet name="ІРЦ" sheetId="15" r:id="rId25"/>
    <sheet name="ЦПРПП" sheetId="14" r:id="rId26"/>
    <sheet name="ЗДО №7" sheetId="13" r:id="rId27"/>
    <sheet name="ЗДО №5" sheetId="12" r:id="rId28"/>
    <sheet name="ЗДО №4" sheetId="11" r:id="rId29"/>
    <sheet name="ЗДО №3" sheetId="10" r:id="rId30"/>
    <sheet name="ЗДО №2" sheetId="9" r:id="rId31"/>
    <sheet name="ЗДО №1" sheetId="8" r:id="rId32"/>
    <sheet name="КУ централіз. бухг." sheetId="6" r:id="rId33"/>
    <sheet name="ЗДО Ярмолинці" sheetId="52" r:id="rId34"/>
    <sheet name="ЗДО Чечелівка" sheetId="51" r:id="rId35"/>
    <sheet name="ЗДО Харпачка" sheetId="50" r:id="rId36"/>
    <sheet name="ЗДО Лад. Хутори" sheetId="49" r:id="rId37"/>
    <sheet name="ЗДО Кущинці" sheetId="48" r:id="rId38"/>
    <sheet name="ЗДО Кіблич" sheetId="47" r:id="rId39"/>
    <sheet name="ЗДО Жерденівка" sheetId="45" r:id="rId40"/>
    <sheet name="ЗДО  Куна" sheetId="44" r:id="rId41"/>
    <sheet name="ЗДО Зятківці" sheetId="43" r:id="rId42"/>
    <sheet name="ЗДО Губник" sheetId="1" r:id="rId43"/>
    <sheet name="СЮТ" sheetId="53" r:id="rId44"/>
    <sheet name="Будинок школярів" sheetId="3" r:id="rId4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2" l="1"/>
  <c r="C33" i="33"/>
  <c r="C20" i="53"/>
  <c r="A17" i="53"/>
  <c r="A18" i="53" s="1"/>
  <c r="A19" i="53" s="1"/>
  <c r="C11" i="53"/>
  <c r="A9" i="53"/>
  <c r="A10" i="53" s="1"/>
  <c r="C22" i="3"/>
  <c r="C21" i="53" l="1"/>
  <c r="C18" i="52" l="1"/>
  <c r="A16" i="52"/>
  <c r="A17" i="52" s="1"/>
  <c r="C13" i="52"/>
  <c r="C10" i="52"/>
  <c r="A9" i="52"/>
  <c r="C21" i="51"/>
  <c r="C19" i="52" l="1"/>
  <c r="A16" i="51" l="1"/>
  <c r="A17" i="51" s="1"/>
  <c r="A18" i="51" s="1"/>
  <c r="A19" i="51" s="1"/>
  <c r="A20" i="51" s="1"/>
  <c r="C13" i="51"/>
  <c r="C10" i="51"/>
  <c r="A9" i="51"/>
  <c r="C22" i="51" l="1"/>
  <c r="C18" i="50" l="1"/>
  <c r="A16" i="50"/>
  <c r="A17" i="50" s="1"/>
  <c r="C13" i="50"/>
  <c r="C10" i="50"/>
  <c r="A9" i="50"/>
  <c r="C21" i="49"/>
  <c r="C19" i="50" l="1"/>
  <c r="A16" i="49" l="1"/>
  <c r="A17" i="49" s="1"/>
  <c r="A18" i="49" s="1"/>
  <c r="A19" i="49" s="1"/>
  <c r="A20" i="49" s="1"/>
  <c r="C13" i="49"/>
  <c r="C10" i="49"/>
  <c r="C22" i="49" s="1"/>
  <c r="A9" i="49"/>
  <c r="C13" i="48"/>
  <c r="C19" i="48" l="1"/>
  <c r="A16" i="48"/>
  <c r="A17" i="48" s="1"/>
  <c r="A18" i="48" s="1"/>
  <c r="C10" i="48"/>
  <c r="A9" i="48"/>
  <c r="C22" i="47"/>
  <c r="C14" i="47"/>
  <c r="C20" i="48" l="1"/>
  <c r="A17" i="47" l="1"/>
  <c r="A18" i="47" s="1"/>
  <c r="A19" i="47" s="1"/>
  <c r="A20" i="47" s="1"/>
  <c r="A21" i="47" s="1"/>
  <c r="C10" i="47"/>
  <c r="A9" i="47"/>
  <c r="C23" i="47" l="1"/>
  <c r="C20" i="45" l="1"/>
  <c r="A16" i="45"/>
  <c r="A17" i="45" s="1"/>
  <c r="A18" i="45" s="1"/>
  <c r="A19" i="45" s="1"/>
  <c r="C13" i="45"/>
  <c r="C10" i="45"/>
  <c r="A9" i="45"/>
  <c r="C15" i="44"/>
  <c r="C21" i="45" l="1"/>
  <c r="C22" i="44" l="1"/>
  <c r="A18" i="44"/>
  <c r="A19" i="44" s="1"/>
  <c r="A20" i="44" s="1"/>
  <c r="A21" i="44" s="1"/>
  <c r="C12" i="44"/>
  <c r="A11" i="44"/>
  <c r="A19" i="43"/>
  <c r="C23" i="44" l="1"/>
  <c r="C23" i="43" l="1"/>
  <c r="A20" i="43"/>
  <c r="A21" i="43" s="1"/>
  <c r="A22" i="43" s="1"/>
  <c r="C16" i="43"/>
  <c r="A15" i="43"/>
  <c r="C12" i="43"/>
  <c r="C24" i="43" s="1"/>
  <c r="A11" i="43"/>
  <c r="C28" i="1"/>
  <c r="A21" i="1"/>
  <c r="C18" i="1"/>
  <c r="C26" i="41" l="1"/>
  <c r="C17" i="41"/>
  <c r="A16" i="41"/>
  <c r="A20" i="41"/>
  <c r="A21" i="41" s="1"/>
  <c r="A22" i="41" s="1"/>
  <c r="A23" i="41" s="1"/>
  <c r="A24" i="41" s="1"/>
  <c r="C13" i="41"/>
  <c r="C27" i="41" s="1"/>
  <c r="A9" i="41"/>
  <c r="A10" i="41" s="1"/>
  <c r="A11" i="41" s="1"/>
  <c r="A12" i="41" s="1"/>
  <c r="A9" i="40"/>
  <c r="A10" i="40" s="1"/>
  <c r="A11" i="40" s="1"/>
  <c r="C23" i="40"/>
  <c r="A18" i="40"/>
  <c r="A19" i="40" s="1"/>
  <c r="A20" i="40" s="1"/>
  <c r="A21" i="40" s="1"/>
  <c r="A22" i="40" s="1"/>
  <c r="C15" i="40"/>
  <c r="C12" i="40"/>
  <c r="C15" i="39"/>
  <c r="A9" i="39"/>
  <c r="A10" i="39" s="1"/>
  <c r="A11" i="39" s="1"/>
  <c r="C24" i="39"/>
  <c r="A18" i="39"/>
  <c r="A19" i="39" s="1"/>
  <c r="A20" i="39" s="1"/>
  <c r="A21" i="39" s="1"/>
  <c r="A22" i="39" s="1"/>
  <c r="A23" i="39" s="1"/>
  <c r="C12" i="39"/>
  <c r="C28" i="38"/>
  <c r="A20" i="38"/>
  <c r="A21" i="38" s="1"/>
  <c r="A22" i="38" s="1"/>
  <c r="A23" i="38" s="1"/>
  <c r="A24" i="38" s="1"/>
  <c r="A25" i="38" s="1"/>
  <c r="A26" i="38" s="1"/>
  <c r="A27" i="38" s="1"/>
  <c r="C17" i="38"/>
  <c r="A16" i="38"/>
  <c r="C13" i="38"/>
  <c r="A9" i="38"/>
  <c r="A10" i="38" s="1"/>
  <c r="A11" i="38" s="1"/>
  <c r="A12" i="38" s="1"/>
  <c r="C16" i="37"/>
  <c r="C32" i="37"/>
  <c r="A24" i="37"/>
  <c r="A25" i="37" s="1"/>
  <c r="A26" i="37" s="1"/>
  <c r="A27" i="37" s="1"/>
  <c r="A28" i="37" s="1"/>
  <c r="A29" i="37" s="1"/>
  <c r="A30" i="37" s="1"/>
  <c r="A31" i="37" s="1"/>
  <c r="C21" i="37"/>
  <c r="A19" i="37"/>
  <c r="A20" i="37" s="1"/>
  <c r="A10" i="37"/>
  <c r="A11" i="37" s="1"/>
  <c r="A12" i="37" s="1"/>
  <c r="A13" i="37" s="1"/>
  <c r="A14" i="37" s="1"/>
  <c r="A15" i="37" s="1"/>
  <c r="C26" i="36"/>
  <c r="A19" i="36"/>
  <c r="A20" i="36" s="1"/>
  <c r="A21" i="36" s="1"/>
  <c r="A22" i="36" s="1"/>
  <c r="A23" i="36" s="1"/>
  <c r="A24" i="36" s="1"/>
  <c r="A25" i="36" s="1"/>
  <c r="C16" i="36"/>
  <c r="A15" i="36"/>
  <c r="C12" i="36"/>
  <c r="C27" i="36" s="1"/>
  <c r="A9" i="36"/>
  <c r="A10" i="36" s="1"/>
  <c r="A11" i="36" s="1"/>
  <c r="C16" i="35"/>
  <c r="C34" i="35"/>
  <c r="A28" i="35"/>
  <c r="A29" i="35" s="1"/>
  <c r="A30" i="35" s="1"/>
  <c r="A31" i="35" s="1"/>
  <c r="A32" i="35" s="1"/>
  <c r="A33" i="35" s="1"/>
  <c r="C25" i="35"/>
  <c r="A19" i="35"/>
  <c r="A20" i="35" s="1"/>
  <c r="A21" i="35" s="1"/>
  <c r="A22" i="35" s="1"/>
  <c r="A23" i="35" s="1"/>
  <c r="A24" i="35" s="1"/>
  <c r="A15" i="35"/>
  <c r="C12" i="35"/>
  <c r="A9" i="35"/>
  <c r="A10" i="35" s="1"/>
  <c r="A11" i="35" s="1"/>
  <c r="C18" i="34"/>
  <c r="C28" i="34"/>
  <c r="A21" i="34"/>
  <c r="A22" i="34" s="1"/>
  <c r="A23" i="34" s="1"/>
  <c r="A24" i="34" s="1"/>
  <c r="A25" i="34" s="1"/>
  <c r="A26" i="34" s="1"/>
  <c r="A27" i="34" s="1"/>
  <c r="A17" i="34"/>
  <c r="C14" i="34"/>
  <c r="C29" i="34" s="1"/>
  <c r="A10" i="34"/>
  <c r="A11" i="34" s="1"/>
  <c r="A12" i="34" s="1"/>
  <c r="A13" i="34" s="1"/>
  <c r="A23" i="33"/>
  <c r="A24" i="33" s="1"/>
  <c r="A25" i="33" s="1"/>
  <c r="A26" i="33" s="1"/>
  <c r="A27" i="33" s="1"/>
  <c r="A28" i="33" s="1"/>
  <c r="A29" i="33" s="1"/>
  <c r="A30" i="33" s="1"/>
  <c r="A31" i="33" s="1"/>
  <c r="A32" i="33" s="1"/>
  <c r="C20" i="33"/>
  <c r="A18" i="33"/>
  <c r="A19" i="33" s="1"/>
  <c r="C15" i="33"/>
  <c r="A10" i="33"/>
  <c r="A11" i="33" s="1"/>
  <c r="A12" i="33" s="1"/>
  <c r="A13" i="33" s="1"/>
  <c r="A14" i="33" s="1"/>
  <c r="C31" i="32"/>
  <c r="C13" i="32"/>
  <c r="A23" i="32"/>
  <c r="A24" i="32" s="1"/>
  <c r="A25" i="32" s="1"/>
  <c r="A26" i="32" s="1"/>
  <c r="A27" i="32" s="1"/>
  <c r="A28" i="32" s="1"/>
  <c r="A29" i="32" s="1"/>
  <c r="A30" i="32" s="1"/>
  <c r="C20" i="32"/>
  <c r="A19" i="32"/>
  <c r="C16" i="32"/>
  <c r="A9" i="32"/>
  <c r="A10" i="32" s="1"/>
  <c r="A11" i="32" s="1"/>
  <c r="A12" i="32" s="1"/>
  <c r="C32" i="31"/>
  <c r="C16" i="31"/>
  <c r="A24" i="31"/>
  <c r="A25" i="31" s="1"/>
  <c r="A26" i="31" s="1"/>
  <c r="A27" i="31" s="1"/>
  <c r="A28" i="31" s="1"/>
  <c r="A29" i="31" s="1"/>
  <c r="A30" i="31" s="1"/>
  <c r="A31" i="31" s="1"/>
  <c r="C21" i="31"/>
  <c r="C33" i="31" s="1"/>
  <c r="A19" i="31"/>
  <c r="A20" i="31" s="1"/>
  <c r="A10" i="31"/>
  <c r="A11" i="31" s="1"/>
  <c r="A12" i="31" s="1"/>
  <c r="A13" i="31" s="1"/>
  <c r="A14" i="31" s="1"/>
  <c r="A15" i="31" s="1"/>
  <c r="C38" i="30"/>
  <c r="C28" i="30"/>
  <c r="C14" i="30"/>
  <c r="A22" i="30"/>
  <c r="A23" i="30" s="1"/>
  <c r="A24" i="30" s="1"/>
  <c r="A25" i="30" s="1"/>
  <c r="A26" i="30" s="1"/>
  <c r="A27" i="30" s="1"/>
  <c r="A31" i="30" s="1"/>
  <c r="A32" i="30" s="1"/>
  <c r="A33" i="30" s="1"/>
  <c r="A34" i="30" s="1"/>
  <c r="A35" i="30" s="1"/>
  <c r="A36" i="30" s="1"/>
  <c r="A37" i="30" s="1"/>
  <c r="C19" i="30"/>
  <c r="A17" i="30"/>
  <c r="A18" i="30" s="1"/>
  <c r="A9" i="30"/>
  <c r="A10" i="30" s="1"/>
  <c r="A11" i="30" s="1"/>
  <c r="A12" i="30" s="1"/>
  <c r="A13" i="30" s="1"/>
  <c r="C29" i="29"/>
  <c r="C18" i="29"/>
  <c r="C14" i="29"/>
  <c r="C30" i="29" s="1"/>
  <c r="A21" i="29"/>
  <c r="A22" i="29" s="1"/>
  <c r="A23" i="29" s="1"/>
  <c r="A24" i="29" s="1"/>
  <c r="A25" i="29" s="1"/>
  <c r="A26" i="29" s="1"/>
  <c r="A27" i="29" s="1"/>
  <c r="A28" i="29" s="1"/>
  <c r="A17" i="29"/>
  <c r="A10" i="29"/>
  <c r="A11" i="29" s="1"/>
  <c r="A12" i="29" s="1"/>
  <c r="A13" i="29" s="1"/>
  <c r="C32" i="32" l="1"/>
  <c r="C33" i="37"/>
  <c r="C24" i="40"/>
  <c r="C39" i="30"/>
  <c r="C35" i="35"/>
  <c r="C34" i="33"/>
  <c r="C29" i="38"/>
  <c r="C25" i="39"/>
  <c r="C27" i="28"/>
  <c r="A21" i="28"/>
  <c r="A22" i="28" s="1"/>
  <c r="A23" i="28" s="1"/>
  <c r="A24" i="28" s="1"/>
  <c r="A25" i="28" s="1"/>
  <c r="A26" i="28" s="1"/>
  <c r="C18" i="28"/>
  <c r="A16" i="28"/>
  <c r="A17" i="28" s="1"/>
  <c r="C13" i="28"/>
  <c r="A10" i="28"/>
  <c r="A11" i="28" s="1"/>
  <c r="A12" i="28" s="1"/>
  <c r="C19" i="27"/>
  <c r="C15" i="27"/>
  <c r="C28" i="27"/>
  <c r="A22" i="27"/>
  <c r="A23" i="27" s="1"/>
  <c r="A24" i="27" s="1"/>
  <c r="A25" i="27" s="1"/>
  <c r="A26" i="27" s="1"/>
  <c r="A27" i="27" s="1"/>
  <c r="A18" i="27"/>
  <c r="C12" i="27"/>
  <c r="A9" i="27"/>
  <c r="A10" i="27" s="1"/>
  <c r="A11" i="27" s="1"/>
  <c r="C35" i="25"/>
  <c r="A24" i="25"/>
  <c r="C49" i="16"/>
  <c r="C26" i="16"/>
  <c r="A9" i="16"/>
  <c r="A10" i="16" s="1"/>
  <c r="A11" i="16" s="1"/>
  <c r="A12" i="16" s="1"/>
  <c r="A13" i="16" s="1"/>
  <c r="A14" i="16" s="1"/>
  <c r="A15" i="16" s="1"/>
  <c r="A16" i="16" s="1"/>
  <c r="A17" i="16" s="1"/>
  <c r="A18" i="16" s="1"/>
  <c r="C29" i="27" l="1"/>
  <c r="C28" i="28"/>
  <c r="A25" i="25"/>
  <c r="A26" i="25" s="1"/>
  <c r="A27" i="25" s="1"/>
  <c r="A28" i="25" s="1"/>
  <c r="A29" i="25" s="1"/>
  <c r="A30" i="25" s="1"/>
  <c r="A31" i="25" s="1"/>
  <c r="A32" i="25" s="1"/>
  <c r="A33" i="25" s="1"/>
  <c r="A34" i="25" s="1"/>
  <c r="C21" i="25"/>
  <c r="A19" i="25"/>
  <c r="A20" i="25" s="1"/>
  <c r="C13" i="25"/>
  <c r="C36" i="25" s="1"/>
  <c r="A9" i="25"/>
  <c r="A10" i="25" s="1"/>
  <c r="A11" i="25" s="1"/>
  <c r="A12" i="25" s="1"/>
  <c r="A25" i="24"/>
  <c r="A26" i="24" s="1"/>
  <c r="A27" i="24" s="1"/>
  <c r="A28" i="24" s="1"/>
  <c r="A29" i="24" s="1"/>
  <c r="A30" i="24" s="1"/>
  <c r="A31" i="24" s="1"/>
  <c r="A32" i="24" s="1"/>
  <c r="A33" i="24" s="1"/>
  <c r="A20" i="24"/>
  <c r="A21" i="24" s="1"/>
  <c r="C34" i="24"/>
  <c r="C22" i="24"/>
  <c r="C17" i="24"/>
  <c r="A10" i="24"/>
  <c r="A11" i="24" s="1"/>
  <c r="A12" i="24" s="1"/>
  <c r="A13" i="24" s="1"/>
  <c r="A14" i="24" s="1"/>
  <c r="A15" i="24" s="1"/>
  <c r="A16" i="24" s="1"/>
  <c r="C35" i="23"/>
  <c r="A25" i="23"/>
  <c r="A26" i="23" s="1"/>
  <c r="A27" i="23" s="1"/>
  <c r="A28" i="23" s="1"/>
  <c r="A29" i="23" s="1"/>
  <c r="A30" i="23" s="1"/>
  <c r="A31" i="23" s="1"/>
  <c r="A32" i="23" s="1"/>
  <c r="A33" i="23" s="1"/>
  <c r="A34" i="23" s="1"/>
  <c r="C22" i="23"/>
  <c r="A20" i="23"/>
  <c r="A21" i="23" s="1"/>
  <c r="C17" i="23"/>
  <c r="C36" i="23" s="1"/>
  <c r="A10" i="23"/>
  <c r="A11" i="23" s="1"/>
  <c r="A12" i="23" s="1"/>
  <c r="A13" i="23" s="1"/>
  <c r="A14" i="23" s="1"/>
  <c r="A15" i="23" s="1"/>
  <c r="A16" i="23" s="1"/>
  <c r="C32" i="22"/>
  <c r="A24" i="22"/>
  <c r="A25" i="22" s="1"/>
  <c r="A26" i="22" s="1"/>
  <c r="A27" i="22" s="1"/>
  <c r="A28" i="22" s="1"/>
  <c r="A29" i="22" s="1"/>
  <c r="A30" i="22" s="1"/>
  <c r="A31" i="22" s="1"/>
  <c r="C16" i="22"/>
  <c r="C33" i="22" s="1"/>
  <c r="C21" i="22"/>
  <c r="A10" i="22"/>
  <c r="A11" i="22" s="1"/>
  <c r="A12" i="22" s="1"/>
  <c r="A13" i="22" s="1"/>
  <c r="A14" i="22" s="1"/>
  <c r="A15" i="22" s="1"/>
  <c r="C31" i="21"/>
  <c r="A24" i="21"/>
  <c r="A25" i="21" s="1"/>
  <c r="A26" i="21" s="1"/>
  <c r="A27" i="21" s="1"/>
  <c r="A28" i="21" s="1"/>
  <c r="A29" i="21" s="1"/>
  <c r="A30" i="21" s="1"/>
  <c r="C21" i="21"/>
  <c r="C16" i="21"/>
  <c r="A10" i="21"/>
  <c r="A11" i="21" s="1"/>
  <c r="A12" i="21" s="1"/>
  <c r="A13" i="21" s="1"/>
  <c r="A14" i="21" s="1"/>
  <c r="A15" i="21" s="1"/>
  <c r="C34" i="19"/>
  <c r="C24" i="19"/>
  <c r="A27" i="19"/>
  <c r="A28" i="19" s="1"/>
  <c r="A29" i="19" s="1"/>
  <c r="A30" i="19" s="1"/>
  <c r="A31" i="19" s="1"/>
  <c r="A32" i="19" s="1"/>
  <c r="A33" i="19" s="1"/>
  <c r="A20" i="19"/>
  <c r="A21" i="19" s="1"/>
  <c r="A22" i="19" s="1"/>
  <c r="A23" i="19" s="1"/>
  <c r="C23" i="13"/>
  <c r="C17" i="13"/>
  <c r="C42" i="12"/>
  <c r="C17" i="10"/>
  <c r="C24" i="11"/>
  <c r="C35" i="20"/>
  <c r="A27" i="20"/>
  <c r="A28" i="20" s="1"/>
  <c r="A29" i="20" s="1"/>
  <c r="A30" i="20" s="1"/>
  <c r="A31" i="20" s="1"/>
  <c r="A32" i="20" s="1"/>
  <c r="A33" i="20" s="1"/>
  <c r="A34" i="20" s="1"/>
  <c r="C24" i="20"/>
  <c r="C17" i="20"/>
  <c r="A10" i="20"/>
  <c r="A11" i="20" s="1"/>
  <c r="A12" i="20" s="1"/>
  <c r="A13" i="20" s="1"/>
  <c r="A14" i="20" s="1"/>
  <c r="A15" i="20" s="1"/>
  <c r="A16" i="20" s="1"/>
  <c r="C17" i="19"/>
  <c r="A10" i="19"/>
  <c r="A11" i="19" s="1"/>
  <c r="A12" i="19" s="1"/>
  <c r="A13" i="19" s="1"/>
  <c r="A14" i="19" s="1"/>
  <c r="A15" i="19" s="1"/>
  <c r="A16" i="19" s="1"/>
  <c r="C16" i="9"/>
  <c r="C17" i="11"/>
  <c r="C13" i="3"/>
  <c r="C23" i="3" s="1"/>
  <c r="C33" i="8"/>
  <c r="C19" i="8"/>
  <c r="C14" i="8"/>
  <c r="C39" i="9"/>
  <c r="C24" i="9"/>
  <c r="C14" i="1"/>
  <c r="C29" i="1" s="1"/>
  <c r="A11" i="17"/>
  <c r="A22" i="16"/>
  <c r="A23" i="16" s="1"/>
  <c r="A24" i="16" s="1"/>
  <c r="A25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C19" i="16"/>
  <c r="C50" i="16" s="1"/>
  <c r="C16" i="15"/>
  <c r="A9" i="15"/>
  <c r="A10" i="15" s="1"/>
  <c r="A11" i="15" s="1"/>
  <c r="A12" i="15" s="1"/>
  <c r="A13" i="15" s="1"/>
  <c r="A14" i="15" s="1"/>
  <c r="A15" i="15" s="1"/>
  <c r="C13" i="14"/>
  <c r="A9" i="14"/>
  <c r="A10" i="14" s="1"/>
  <c r="A11" i="14" s="1"/>
  <c r="A12" i="14" s="1"/>
  <c r="A9" i="13"/>
  <c r="A10" i="13" s="1"/>
  <c r="A11" i="13" s="1"/>
  <c r="A12" i="13" s="1"/>
  <c r="A13" i="13" s="1"/>
  <c r="A14" i="13" s="1"/>
  <c r="A15" i="13" s="1"/>
  <c r="C39" i="13"/>
  <c r="C32" i="21" l="1"/>
  <c r="C35" i="24"/>
  <c r="C40" i="9"/>
  <c r="C36" i="20"/>
  <c r="C40" i="13"/>
  <c r="C34" i="8"/>
  <c r="A21" i="12"/>
  <c r="A22" i="12" s="1"/>
  <c r="A23" i="12" s="1"/>
  <c r="A24" i="12" s="1"/>
  <c r="A25" i="12" s="1"/>
  <c r="A9" i="12"/>
  <c r="A10" i="12" s="1"/>
  <c r="A11" i="12" s="1"/>
  <c r="A12" i="12" s="1"/>
  <c r="A13" i="12" s="1"/>
  <c r="A14" i="12" s="1"/>
  <c r="A15" i="12" s="1"/>
  <c r="A16" i="12" s="1"/>
  <c r="C26" i="12"/>
  <c r="A27" i="1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C39" i="11"/>
  <c r="A9" i="11"/>
  <c r="A10" i="11" s="1"/>
  <c r="A11" i="11" s="1"/>
  <c r="A12" i="11" s="1"/>
  <c r="A13" i="11" s="1"/>
  <c r="A14" i="11" s="1"/>
  <c r="A15" i="11" s="1"/>
  <c r="A16" i="11" s="1"/>
  <c r="A21" i="11"/>
  <c r="A22" i="11" s="1"/>
  <c r="A11" i="10"/>
  <c r="A15" i="10" s="1"/>
  <c r="A9" i="9"/>
  <c r="A10" i="9" s="1"/>
  <c r="A11" i="9" s="1"/>
  <c r="A12" i="9" s="1"/>
  <c r="A13" i="9" s="1"/>
  <c r="A14" i="9" s="1"/>
  <c r="A12" i="8"/>
  <c r="A13" i="8" s="1"/>
  <c r="C11" i="6"/>
  <c r="A9" i="6"/>
  <c r="A10" i="6" s="1"/>
  <c r="A9" i="3"/>
  <c r="A10" i="3" s="1"/>
  <c r="A11" i="3" s="1"/>
  <c r="A12" i="3" s="1"/>
  <c r="A19" i="3" s="1"/>
  <c r="A20" i="3" s="1"/>
  <c r="A21" i="3" s="1"/>
  <c r="A11" i="1"/>
  <c r="A12" i="1" s="1"/>
  <c r="A13" i="1" s="1"/>
  <c r="A17" i="1" s="1"/>
  <c r="A22" i="1" s="1"/>
  <c r="A23" i="1" s="1"/>
  <c r="A24" i="1" s="1"/>
  <c r="A25" i="1" s="1"/>
  <c r="A26" i="1" s="1"/>
  <c r="A27" i="1" s="1"/>
  <c r="A19" i="9" l="1"/>
  <c r="A20" i="9" s="1"/>
  <c r="A21" i="9" s="1"/>
  <c r="A22" i="9" s="1"/>
  <c r="A23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15" i="9"/>
  <c r="C43" i="12"/>
  <c r="A17" i="8"/>
  <c r="A18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C40" i="11"/>
  <c r="C35" i="19"/>
</calcChain>
</file>

<file path=xl/sharedStrings.xml><?xml version="1.0" encoding="utf-8"?>
<sst xmlns="http://schemas.openxmlformats.org/spreadsheetml/2006/main" count="1325" uniqueCount="260">
  <si>
    <t>Всього</t>
  </si>
  <si>
    <t xml:space="preserve">Вихователь </t>
  </si>
  <si>
    <t>Інструктор з фізкультури</t>
  </si>
  <si>
    <t>Керівник музичний</t>
  </si>
  <si>
    <t xml:space="preserve">Сестра медична </t>
  </si>
  <si>
    <t>Завідувач господарства</t>
  </si>
  <si>
    <t>Кухар</t>
  </si>
  <si>
    <t>Прибиральник службових приміщень</t>
  </si>
  <si>
    <t>Двірник</t>
  </si>
  <si>
    <t>Сторож</t>
  </si>
  <si>
    <t>Оператор котельні (сезонний)</t>
  </si>
  <si>
    <t>Назва посади</t>
  </si>
  <si>
    <t>Кількість штатних одиниць</t>
  </si>
  <si>
    <t xml:space="preserve">Помічник вихователя </t>
  </si>
  <si>
    <t>Робітник з комплексного обслуговування й ремонту  будівель</t>
  </si>
  <si>
    <t xml:space="preserve">Всього </t>
  </si>
  <si>
    <t>Директор</t>
  </si>
  <si>
    <t>Заступник директора</t>
  </si>
  <si>
    <t>Педагог-організатор</t>
  </si>
  <si>
    <t>Практичний психолог</t>
  </si>
  <si>
    <t>Асистент вчителя</t>
  </si>
  <si>
    <t>Разом</t>
  </si>
  <si>
    <t>СПЕЦІАЛІСТИ</t>
  </si>
  <si>
    <t>Завідувач бібліотеки</t>
  </si>
  <si>
    <t>Бібліотекар</t>
  </si>
  <si>
    <t>Сестра медична</t>
  </si>
  <si>
    <t>АДМІНІСТРАТИВНО-ТЕХНІЧНИЙ ПЕРСОНАЛ</t>
  </si>
  <si>
    <t>Помічник вихователя</t>
  </si>
  <si>
    <t>Водій автотранспортних засобів (автобуса)</t>
  </si>
  <si>
    <t>Прибиральник службових  приміщень</t>
  </si>
  <si>
    <t>Гардеробник</t>
  </si>
  <si>
    <t xml:space="preserve">Робітник з комплексного обслуговування й ремонту будівель </t>
  </si>
  <si>
    <t>Опалювач (постійний)</t>
  </si>
  <si>
    <t>Машиніст (кочегар) котельні (постійний)</t>
  </si>
  <si>
    <t>Оператор котельні (постійний)</t>
  </si>
  <si>
    <t>ВСЬОГО</t>
  </si>
  <si>
    <t xml:space="preserve">Вчитель </t>
  </si>
  <si>
    <t>Керівник гуртка</t>
  </si>
  <si>
    <t>Гайсинської міської ради</t>
  </si>
  <si>
    <t>Методист</t>
  </si>
  <si>
    <t>Культорганізатор</t>
  </si>
  <si>
    <t>Акомпаніатор</t>
  </si>
  <si>
    <t>Робітник з комплексного обслуговування й ремонту будівель</t>
  </si>
  <si>
    <t>Головний бухгалтер</t>
  </si>
  <si>
    <t>Бухгалтер</t>
  </si>
  <si>
    <t>Комірник</t>
  </si>
  <si>
    <t>№п/п</t>
  </si>
  <si>
    <t>Вихователь -методист</t>
  </si>
  <si>
    <t xml:space="preserve">разом </t>
  </si>
  <si>
    <t>Адміністративно-технічний персонал</t>
  </si>
  <si>
    <t>Вихователь</t>
  </si>
  <si>
    <t>Психолог</t>
  </si>
  <si>
    <t>Директор ЗДО</t>
  </si>
  <si>
    <t>Сестра медична старша</t>
  </si>
  <si>
    <t xml:space="preserve">Сестра медична з дієтичного харчування </t>
  </si>
  <si>
    <t xml:space="preserve">Вихователь -методист </t>
  </si>
  <si>
    <t xml:space="preserve">Практичний психолог  </t>
  </si>
  <si>
    <t xml:space="preserve">Інструктор з фізкультури </t>
  </si>
  <si>
    <t>Діловод</t>
  </si>
  <si>
    <t>Юрисконсульт</t>
  </si>
  <si>
    <t>Шеф - кухар</t>
  </si>
  <si>
    <t>Слюсар -електромонтер</t>
  </si>
  <si>
    <t>Педагогічні працівники</t>
  </si>
  <si>
    <t>Спеціалісти</t>
  </si>
  <si>
    <t>Слюсар - електромонтер</t>
  </si>
  <si>
    <t>Всього по ЗДО</t>
  </si>
  <si>
    <t>Педагог соціальний</t>
  </si>
  <si>
    <t>Каштелянка</t>
  </si>
  <si>
    <t>педагогічних працівників  Гайсинської міської ради"</t>
  </si>
  <si>
    <t>Консультант</t>
  </si>
  <si>
    <t>Оператор комп'ютерного набору</t>
  </si>
  <si>
    <t xml:space="preserve"> Гайсинської міської ради"</t>
  </si>
  <si>
    <t>Директор інклюзивно - ресурсного центру</t>
  </si>
  <si>
    <t>Фахівець (консультант) інклюзивно - ресурсного центру (вчитель - логопед)</t>
  </si>
  <si>
    <t>Фахівець (консультант) інклюзивно - ресурсного центру (вчитель - дефектолог)</t>
  </si>
  <si>
    <t>Фахівець (консультант) інклюзивно - ресурсного центру (вчитель -реабілітолог)</t>
  </si>
  <si>
    <t>Фахівець (консультант) інклюзивно - ресурсного центру (практичний психолог)</t>
  </si>
  <si>
    <t>Сестра медична (брат медичний)</t>
  </si>
  <si>
    <t>Заступник директора з виховної роботи</t>
  </si>
  <si>
    <t>Вчитель</t>
  </si>
  <si>
    <t>Заступник директора з господарської роботи</t>
  </si>
  <si>
    <t>Фахівець з охорони праці</t>
  </si>
  <si>
    <t>Секретар</t>
  </si>
  <si>
    <t>Лаборант</t>
  </si>
  <si>
    <t>Гардеробниця</t>
  </si>
  <si>
    <t>Робітник з комплексного обслуговування й ремонту будівель  (столяр)</t>
  </si>
  <si>
    <t>Робітник з комплексного обслуговування й ремонту будівель  (сантехнік)</t>
  </si>
  <si>
    <t>Робітник з комплексного обслуговування й ремонту будівель (електрик)</t>
  </si>
  <si>
    <t>Лікар - педіатр</t>
  </si>
  <si>
    <t>Водій автотранспортних засобів</t>
  </si>
  <si>
    <t>Оператор газової котельні постійний</t>
  </si>
  <si>
    <t>Технік по обслуговуванню</t>
  </si>
  <si>
    <t>Підсобний робітник</t>
  </si>
  <si>
    <t>Оператор газової котельні сезонний</t>
  </si>
  <si>
    <t xml:space="preserve">Разом </t>
  </si>
  <si>
    <t>Додаток № 1</t>
  </si>
  <si>
    <t>Начальник відділу</t>
  </si>
  <si>
    <t>Головний спеціаліст</t>
  </si>
  <si>
    <t xml:space="preserve">Підсобний робітник </t>
  </si>
  <si>
    <t>Вчитель - логопед</t>
  </si>
  <si>
    <t>Заступник директора з господарства</t>
  </si>
  <si>
    <t>Заступник директора  з господарства</t>
  </si>
  <si>
    <t>Адміністративно - технічний персонал</t>
  </si>
  <si>
    <t>Заступник директора  по господарській частині</t>
  </si>
  <si>
    <t xml:space="preserve">Директор </t>
  </si>
  <si>
    <t>Асистент вихователя</t>
  </si>
  <si>
    <t xml:space="preserve">Лаборант </t>
  </si>
  <si>
    <t>Додаток №4</t>
  </si>
  <si>
    <t>Додаток №5</t>
  </si>
  <si>
    <t>Додаток №7</t>
  </si>
  <si>
    <t xml:space="preserve">Структура та штатна чисельність апарату управління відділу освіти </t>
  </si>
  <si>
    <t>Структура та штатна чисельність Комунальної установи "Інклюзивно - ресурсний центр</t>
  </si>
  <si>
    <t xml:space="preserve">Структура та штатна чисельність Комунальної установи "Центр професійного розвитку </t>
  </si>
  <si>
    <t>Вихователь інклюзивної групи</t>
  </si>
  <si>
    <t>Помічник вихователя інклюзивної групи</t>
  </si>
  <si>
    <t>Підсобний робітник  кухні</t>
  </si>
  <si>
    <t>Учитель індивідуальних занять</t>
  </si>
  <si>
    <t>Заступник директора з навчальної роботи</t>
  </si>
  <si>
    <t xml:space="preserve">Вихователь ГПД </t>
  </si>
  <si>
    <t>Педагог - організатор</t>
  </si>
  <si>
    <t xml:space="preserve">Структура та штатна чисельність закладу дошкільної освіти № 7 "Берізка" м. Гайсин </t>
  </si>
  <si>
    <t xml:space="preserve">Структура та штатна чисельність закладу дошкільної освіти № 5 "Факел" м. Гайсин </t>
  </si>
  <si>
    <t xml:space="preserve">Структура та штатна чисельність закладу дошкільної освіти №4 "Зірочка" м. Гайсин </t>
  </si>
  <si>
    <t>Міський голова                                  Анатолій ГУК</t>
  </si>
  <si>
    <t>Підсобний робітник кухні</t>
  </si>
  <si>
    <t xml:space="preserve">Структура та штатна чисельність закладу  загальної середньої освіти </t>
  </si>
  <si>
    <t>І-ІІІ ступенів №1 м. Гайсин Гайсинської міської ради</t>
  </si>
  <si>
    <t xml:space="preserve">Кухар </t>
  </si>
  <si>
    <t>Структура та штатна чисельність закладу дошкільної освіти №2 "Дзвіночок" м. Гайсин  Гайсинської міської ради</t>
  </si>
  <si>
    <t xml:space="preserve">Структура та штатна чисельність закладу дошкільної освіти №1 "Пролісок" м. Гайсин Гайсинської міської ради </t>
  </si>
  <si>
    <t>І-ІІІ ступенів №6 м. Гайсин Гайсинської міської ради</t>
  </si>
  <si>
    <t>Додаток № 10</t>
  </si>
  <si>
    <t>Міський голова                                              Анатолій ГУК</t>
  </si>
  <si>
    <t>№ з/п</t>
  </si>
  <si>
    <t>Апарат управління</t>
  </si>
  <si>
    <t>Спеціаліст</t>
  </si>
  <si>
    <t>Водій</t>
  </si>
  <si>
    <t>Робітник з комплексного обслуговування й ремонту будинків</t>
  </si>
  <si>
    <t>Сектор обліку і звітності</t>
  </si>
  <si>
    <t>Завідувач сектору</t>
  </si>
  <si>
    <t>Додаток  №2</t>
  </si>
  <si>
    <t>Машиніст із прання та ремонту спецодягу (білизни)</t>
  </si>
  <si>
    <t>Додаток №3</t>
  </si>
  <si>
    <t>Шеф -кухар</t>
  </si>
  <si>
    <t>Додаток №6</t>
  </si>
  <si>
    <t xml:space="preserve">Асистент вихователя </t>
  </si>
  <si>
    <t>Міський голова                              Анатолій ГУК</t>
  </si>
  <si>
    <t>Асистент вихоавателя</t>
  </si>
  <si>
    <t>Юристконсульт</t>
  </si>
  <si>
    <t>Помічник вихователя  до 3-х років</t>
  </si>
  <si>
    <t>Помічник вихователя  від 3-х років</t>
  </si>
  <si>
    <t>Міський голова                                     Анатолій ГУК</t>
  </si>
  <si>
    <t>Додаток № 8</t>
  </si>
  <si>
    <t>І-ІІІ ступенів №2 м. Гайсин Гайсинської міської ради</t>
  </si>
  <si>
    <t>Лаборант (освіта)</t>
  </si>
  <si>
    <t>І-ІІІ ступенів №3 м. Гайсин Гайсинської міської ради</t>
  </si>
  <si>
    <t>Підсобний робітник (кухня)</t>
  </si>
  <si>
    <t>Додаток № 11</t>
  </si>
  <si>
    <t>І-ІІІ ступенів №4 м. Гайсин Гайсинської міської ради</t>
  </si>
  <si>
    <t>Додаток № 12</t>
  </si>
  <si>
    <t>І-ІІІ ступенів №5 м. Гайсин Гайсинської міської ради</t>
  </si>
  <si>
    <t>ПЕДАГОГІЧНІ ПРАЦІВНИКИ , ОПЛАТА ПРАЦІ ЯКИХ ФІНАНСУЄТЬСЯ ЗА РАХУНОК КОШТІВ МІСЬКОЇ ТЕРИТОРІАЛЬНОЇ ГРОМАДИ</t>
  </si>
  <si>
    <t>Структура та штатна чисельність закладу загальної середньої освіти:Загальноосвітня школа І-ІІІ ступенів- дитячий навчальний заклад с.Бондурі Гайсинської міської ради</t>
  </si>
  <si>
    <t>Додаток № 15</t>
  </si>
  <si>
    <t>Додаток № 16</t>
  </si>
  <si>
    <t>Структура та штатна чисельність закладу загальної середньої освіти І-ІІІ ступенів с. Бубнівка Гайсинської міської ради</t>
  </si>
  <si>
    <t>Вихователь ГКПД</t>
  </si>
  <si>
    <t>І-ІІІ ступенів с. Губник Гайсинської міської ради</t>
  </si>
  <si>
    <t>Додаток № 17</t>
  </si>
  <si>
    <t>Додаток № 18</t>
  </si>
  <si>
    <t xml:space="preserve">І-ІІІ ступенів  імені Г. Т. Танцюри с. Зятківці Гайсинської міської  ради </t>
  </si>
  <si>
    <t>Кухар (1-4 класи)</t>
  </si>
  <si>
    <t>Кухар (5-11 класи)</t>
  </si>
  <si>
    <t>Структура та штатна чисельність закладу загальної середньої освіти  І-ІІІ ступенів с. Карбівка Гайсинської міської ради</t>
  </si>
  <si>
    <t>ДОШКІЛЬНИЙ ПІДРОЗДІЛ</t>
  </si>
  <si>
    <t>Вихователь групи подовженого дня</t>
  </si>
  <si>
    <t>І-ІІІ ступенів с. Кіблич Гайсинської міської ради</t>
  </si>
  <si>
    <t>Структура та штатна чисельність закладу загальної середньої освіти І-ІІІ ступенів с. Кисляк Гайсинської міської ради</t>
  </si>
  <si>
    <t>І-ІІІ ступенів с. Куна Гайсинської міської ради</t>
  </si>
  <si>
    <t>І-ІІІ ступенів с. Кущинці Гайсинської міської ради</t>
  </si>
  <si>
    <t>Структура та штатна чисельність закладу загальної середньої освіти  І-ІІІ ступенів с. Степашки Гайсинської міської ради</t>
  </si>
  <si>
    <t>Структура та штатна чисельність закладу загальної середньої освіти І-ІІІ ступенів с. Харпачка  Гайсинської міської ради</t>
  </si>
  <si>
    <t>І-ІІІ ступенів с. Чечелівка  Гайсинської міської ради</t>
  </si>
  <si>
    <t>Водій автотранспортних засобів(автобуса)</t>
  </si>
  <si>
    <t>Структура та штатна чисельність закладу загальної середньої освіти І-ІІ ступенів с. Гунча  Гайсинської міської ради</t>
  </si>
  <si>
    <t>Структура та штатна чисельність закладу загальної середньої освіти І-ІІ ступенів с. Жерденівка  Гайсинської міської ради</t>
  </si>
  <si>
    <t>Структура та штатна чисельність закладу загальної середньої освіти І-ІІ ступенів с. Ладижинські Хутори Гайсинської міської ради</t>
  </si>
  <si>
    <t>Структура та штатна чисельність закладу загальної середньої освіти І-ІІ ступенів с. Ярмолинці Гайсинської міської ради</t>
  </si>
  <si>
    <t>Структура та штатна чисельність закладу дошкільної освіти "Котигорошко" с. Губник Гайсинської міської ради</t>
  </si>
  <si>
    <t xml:space="preserve">Спеціалісти </t>
  </si>
  <si>
    <t>Структура та штатна чисельність закладу дошкільної освіти " Веселка " с.Зятківці Гайсинської міської ради</t>
  </si>
  <si>
    <t xml:space="preserve">Структура та штатна чисельність закладу дошкільної освіти "Вербиченька" с. Куна Гайсинської міської ради </t>
  </si>
  <si>
    <t>Оператор котельні</t>
  </si>
  <si>
    <t>Структура та штатна чисельність закладу дошкільної освіти "Капітошка "с. Жерденівка Гайсинської міської ради</t>
  </si>
  <si>
    <t>Машиніст із прання та ремонту спецодягу( білизни)</t>
  </si>
  <si>
    <t>Структура та штатна чисельність закладу дошкільної освіти "Сонечко" с.Кіблич Гайсинської міської ради</t>
  </si>
  <si>
    <t>Структура та штатна чисельність закладу дошкільної освіти " Ромашка " с. Кущинці Гайсинської міської ради</t>
  </si>
  <si>
    <t>Структура та штатна чисельність закладу дошкільної освіти " Пролісок " с.Ладижинські Хутори Гайсинської міської ради</t>
  </si>
  <si>
    <t>Підсобний робітник ( кухня)</t>
  </si>
  <si>
    <t>Машиніст із прання та ремонту спецодягу(білизни)</t>
  </si>
  <si>
    <t>Структура та штатна чисельність закладу дошкільної освіти "Дзвіночок " с. Харпачка Гайсинської міської ради</t>
  </si>
  <si>
    <t>Структура та штатна чисельність закладу дошкільної освіти "Веснянка" с.Чечелівка Гайсинської міської ради</t>
  </si>
  <si>
    <t>Структура та штатна чисельність закладу дошкільної освіти "Світанок " с. Ярмолинці Гайсинської міської ради</t>
  </si>
  <si>
    <t>Структура та штатна чисельність комунальної установи "Централізована бухгалтерія з обслуговування закладів освіти" Гайсинської міської ради</t>
  </si>
  <si>
    <t>Структура та  штатна чисельність закладу позашкільної освіти Гайсинський міський Будинок школярів та молоді Гайсинської міської ради</t>
  </si>
  <si>
    <t>Структура та  штатна чисельність Гайсинської  міської станції юних техніків</t>
  </si>
  <si>
    <t>Додаток № 40</t>
  </si>
  <si>
    <t>Додаток № 39</t>
  </si>
  <si>
    <t>Додаток № 38</t>
  </si>
  <si>
    <t>Додаток №37</t>
  </si>
  <si>
    <t>Додаток № 36</t>
  </si>
  <si>
    <t>Додаток № 35</t>
  </si>
  <si>
    <t>Додаток № 34</t>
  </si>
  <si>
    <t>Додаток № 33</t>
  </si>
  <si>
    <t>Додаток № 32</t>
  </si>
  <si>
    <t>Додаток № 31</t>
  </si>
  <si>
    <t>Додаток № 30</t>
  </si>
  <si>
    <t>Додаток № 29</t>
  </si>
  <si>
    <t>Додаток № 28</t>
  </si>
  <si>
    <t>Додаток № 27</t>
  </si>
  <si>
    <t>Додаток № 26</t>
  </si>
  <si>
    <t>Додаток № 25</t>
  </si>
  <si>
    <t xml:space="preserve">Вихователь групи подовженого дня </t>
  </si>
  <si>
    <t>Додаток № 23</t>
  </si>
  <si>
    <t>Додаток № 22</t>
  </si>
  <si>
    <t>Додаток № 21</t>
  </si>
  <si>
    <t>Додаток № 20</t>
  </si>
  <si>
    <t>Структура та штатна чисельність  Ліцею №7  м. Гайсин  Гайсинської міської ради</t>
  </si>
  <si>
    <t>Міський голова                                                                        Анатолій ГУК</t>
  </si>
  <si>
    <t>Додаток № 45</t>
  </si>
  <si>
    <t>Міський голова                                                        Анатолій ГУК</t>
  </si>
  <si>
    <t>Додаток № 44</t>
  </si>
  <si>
    <t>Міський голова                                         Анатолій ГУК</t>
  </si>
  <si>
    <t>Додаток №43</t>
  </si>
  <si>
    <t>Міський голова                                        Анатолій ГУК</t>
  </si>
  <si>
    <t>Додаток № 14</t>
  </si>
  <si>
    <t>Машиніст (кочегар) котельні ( сезонний )</t>
  </si>
  <si>
    <t>Додаток № 13</t>
  </si>
  <si>
    <t>Машиніст (кочегар) котельні (сезонний)</t>
  </si>
  <si>
    <t>Додаток № 9</t>
  </si>
  <si>
    <t>Оператор котельні ( сезонний )</t>
  </si>
  <si>
    <t>Додаток № 42</t>
  </si>
  <si>
    <t>Додаток №41</t>
  </si>
  <si>
    <t>Каштелянтка</t>
  </si>
  <si>
    <t>Додаток №24</t>
  </si>
  <si>
    <t>Додаток № 19</t>
  </si>
  <si>
    <t>Кухар (ЗЗСО)</t>
  </si>
  <si>
    <t>Кухар (дошкільний підрозділ)</t>
  </si>
  <si>
    <r>
      <t>Машиніст (кочегар) котельні (сезонний</t>
    </r>
    <r>
      <rPr>
        <sz val="14"/>
        <rFont val="Times New Roman"/>
        <family val="1"/>
        <charset val="204"/>
      </rPr>
      <t>)</t>
    </r>
  </si>
  <si>
    <r>
      <t>Оператор котельні (сезонний</t>
    </r>
    <r>
      <rPr>
        <sz val="14"/>
        <rFont val="Times New Roman"/>
        <family val="1"/>
        <charset val="204"/>
      </rPr>
      <t>)</t>
    </r>
  </si>
  <si>
    <t>Опалювач (сезонний)</t>
  </si>
  <si>
    <r>
      <t>Опалювач (сезонний</t>
    </r>
    <r>
      <rPr>
        <sz val="14"/>
        <rFont val="Times New Roman"/>
        <family val="1"/>
        <charset val="204"/>
      </rPr>
      <t>)</t>
    </r>
  </si>
  <si>
    <t>Вихователь дошкільного підрозділу</t>
  </si>
  <si>
    <t xml:space="preserve">Асистент вчителя </t>
  </si>
  <si>
    <t xml:space="preserve">до рішення 77 сесії Гайсинської міської ради 8 скликання  від 20.12.2024 р. №27 </t>
  </si>
  <si>
    <t>до рішення 77 сесії Гайсинської міської ради 8 скликання  від 20.12.2024 р. № 27</t>
  </si>
  <si>
    <t xml:space="preserve">Структура та штатна чисельність закладу дошкільної освіти №3 "Теремок" </t>
  </si>
  <si>
    <t>м.Гайсин Гайсинської міської ради</t>
  </si>
  <si>
    <t>Міський голова                               Анатолій ГУК</t>
  </si>
  <si>
    <t>Міський голова                                          Анатолій ГУК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</si>
</sst>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25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3" fillId="0" borderId="0" xfId="0" applyFont="1"/>
    <xf numFmtId="0" fontId="11" fillId="0" borderId="0" xfId="0" applyFont="1" applyAlignme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164" fontId="15" fillId="0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6" fillId="0" borderId="16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0" borderId="1" xfId="0" applyFont="1" applyBorder="1"/>
    <xf numFmtId="0" fontId="9" fillId="0" borderId="17" xfId="0" applyFont="1" applyBorder="1"/>
    <xf numFmtId="0" fontId="9" fillId="0" borderId="17" xfId="0" applyFont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7" xfId="0" applyFont="1" applyBorder="1" applyAlignment="1">
      <alignment wrapText="1"/>
    </xf>
    <xf numFmtId="0" fontId="8" fillId="0" borderId="1" xfId="0" applyFont="1" applyBorder="1"/>
    <xf numFmtId="0" fontId="18" fillId="0" borderId="15" xfId="0" applyFont="1" applyBorder="1" applyAlignment="1">
      <alignment horizontal="center"/>
    </xf>
    <xf numFmtId="0" fontId="18" fillId="0" borderId="16" xfId="0" applyFont="1" applyBorder="1"/>
    <xf numFmtId="0" fontId="18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21" fillId="0" borderId="0" xfId="0" applyFont="1" applyFill="1"/>
    <xf numFmtId="0" fontId="9" fillId="0" borderId="1" xfId="0" applyFont="1" applyFill="1" applyBorder="1"/>
    <xf numFmtId="0" fontId="18" fillId="0" borderId="15" xfId="0" applyFont="1" applyFill="1" applyBorder="1" applyAlignment="1">
      <alignment horizontal="center"/>
    </xf>
    <xf numFmtId="0" fontId="18" fillId="0" borderId="16" xfId="0" applyFont="1" applyFill="1" applyBorder="1"/>
    <xf numFmtId="0" fontId="18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64" fontId="18" fillId="2" borderId="1" xfId="0" applyNumberFormat="1" applyFont="1" applyFill="1" applyBorder="1" applyAlignment="1">
      <alignment horizontal="center"/>
    </xf>
    <xf numFmtId="0" fontId="18" fillId="2" borderId="1" xfId="0" applyFont="1" applyFill="1" applyBorder="1"/>
    <xf numFmtId="0" fontId="9" fillId="0" borderId="12" xfId="0" applyFont="1" applyFill="1" applyBorder="1"/>
    <xf numFmtId="0" fontId="9" fillId="0" borderId="12" xfId="0" applyFont="1" applyFill="1" applyBorder="1" applyAlignment="1">
      <alignment horizontal="center"/>
    </xf>
    <xf numFmtId="0" fontId="18" fillId="0" borderId="1" xfId="0" applyFont="1" applyFill="1" applyBorder="1" applyAlignment="1">
      <alignment wrapText="1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18" fillId="0" borderId="12" xfId="0" applyFont="1" applyBorder="1"/>
    <xf numFmtId="2" fontId="18" fillId="0" borderId="16" xfId="0" applyNumberFormat="1" applyFont="1" applyBorder="1" applyAlignment="1">
      <alignment horizontal="center"/>
    </xf>
    <xf numFmtId="0" fontId="18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6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9" fillId="2" borderId="17" xfId="0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22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8" fillId="0" borderId="12" xfId="0" applyFont="1" applyBorder="1"/>
    <xf numFmtId="2" fontId="8" fillId="0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Fill="1"/>
    <xf numFmtId="0" fontId="2" fillId="0" borderId="1" xfId="0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Fill="1" applyAlignment="1">
      <alignment wrapText="1"/>
    </xf>
    <xf numFmtId="0" fontId="4" fillId="0" borderId="1" xfId="0" applyFont="1" applyBorder="1" applyAlignment="1">
      <alignment horizontal="center"/>
    </xf>
    <xf numFmtId="0" fontId="18" fillId="4" borderId="17" xfId="0" applyFont="1" applyFill="1" applyBorder="1"/>
    <xf numFmtId="0" fontId="18" fillId="0" borderId="17" xfId="0" applyFont="1" applyBorder="1" applyAlignment="1">
      <alignment wrapText="1"/>
    </xf>
    <xf numFmtId="164" fontId="18" fillId="0" borderId="16" xfId="0" applyNumberFormat="1" applyFont="1" applyBorder="1" applyAlignment="1">
      <alignment horizontal="center"/>
    </xf>
    <xf numFmtId="0" fontId="11" fillId="0" borderId="17" xfId="0" applyFont="1" applyBorder="1"/>
    <xf numFmtId="0" fontId="11" fillId="0" borderId="17" xfId="0" applyFont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9" fillId="0" borderId="17" xfId="0" applyFont="1" applyFill="1" applyBorder="1"/>
    <xf numFmtId="0" fontId="18" fillId="0" borderId="23" xfId="0" applyFont="1" applyFill="1" applyBorder="1"/>
    <xf numFmtId="0" fontId="18" fillId="0" borderId="23" xfId="0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wrapText="1"/>
    </xf>
    <xf numFmtId="2" fontId="15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/>
    <xf numFmtId="1" fontId="15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/>
    </xf>
    <xf numFmtId="0" fontId="11" fillId="0" borderId="26" xfId="0" applyFont="1" applyBorder="1"/>
    <xf numFmtId="0" fontId="11" fillId="0" borderId="1" xfId="0" applyFont="1" applyBorder="1" applyAlignment="1">
      <alignment horizontal="left"/>
    </xf>
    <xf numFmtId="164" fontId="18" fillId="0" borderId="1" xfId="0" applyNumberFormat="1" applyFont="1" applyFill="1" applyBorder="1" applyAlignment="1">
      <alignment horizontal="center"/>
    </xf>
    <xf numFmtId="0" fontId="11" fillId="0" borderId="12" xfId="0" applyFont="1" applyBorder="1"/>
    <xf numFmtId="0" fontId="11" fillId="0" borderId="12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wrapText="1"/>
    </xf>
    <xf numFmtId="0" fontId="11" fillId="0" borderId="12" xfId="0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164" fontId="18" fillId="0" borderId="4" xfId="0" applyNumberFormat="1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1" xfId="0" applyFont="1" applyFill="1" applyBorder="1" applyAlignment="1">
      <alignment horizontal="center" wrapText="1"/>
    </xf>
    <xf numFmtId="0" fontId="24" fillId="2" borderId="15" xfId="0" applyFont="1" applyFill="1" applyBorder="1" applyAlignment="1">
      <alignment horizontal="center"/>
    </xf>
    <xf numFmtId="0" fontId="18" fillId="2" borderId="24" xfId="0" applyFont="1" applyFill="1" applyBorder="1"/>
    <xf numFmtId="164" fontId="18" fillId="2" borderId="23" xfId="0" applyNumberFormat="1" applyFont="1" applyFill="1" applyBorder="1" applyAlignment="1">
      <alignment horizontal="center"/>
    </xf>
    <xf numFmtId="0" fontId="10" fillId="0" borderId="17" xfId="0" applyFont="1" applyBorder="1"/>
    <xf numFmtId="0" fontId="12" fillId="0" borderId="17" xfId="0" applyFont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0" fontId="18" fillId="0" borderId="4" xfId="0" applyFont="1" applyBorder="1"/>
    <xf numFmtId="2" fontId="18" fillId="0" borderId="4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8" fillId="2" borderId="0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textRotation="90"/>
    </xf>
    <xf numFmtId="0" fontId="3" fillId="0" borderId="11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3" fillId="0" borderId="14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4" fillId="0" borderId="12" xfId="0" applyFont="1" applyBorder="1" applyAlignment="1"/>
    <xf numFmtId="0" fontId="4" fillId="0" borderId="4" xfId="0" applyFont="1" applyBorder="1" applyAlignment="1"/>
    <xf numFmtId="0" fontId="11" fillId="0" borderId="0" xfId="0" applyFont="1" applyAlignment="1">
      <alignment horizontal="left" wrapText="1"/>
    </xf>
    <xf numFmtId="0" fontId="18" fillId="0" borderId="2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6" workbookViewId="0">
      <selection activeCell="L28" sqref="L28"/>
    </sheetView>
  </sheetViews>
  <sheetFormatPr defaultRowHeight="15" x14ac:dyDescent="0.25"/>
  <cols>
    <col min="1" max="1" width="8.85546875" customWidth="1"/>
    <col min="2" max="2" width="45.85546875" style="22" customWidth="1"/>
    <col min="3" max="3" width="30.42578125" customWidth="1"/>
  </cols>
  <sheetData>
    <row r="1" spans="1:6" x14ac:dyDescent="0.25">
      <c r="A1" s="22"/>
      <c r="C1" s="22"/>
      <c r="D1" s="22"/>
      <c r="E1" s="22"/>
      <c r="F1" s="22"/>
    </row>
    <row r="2" spans="1:6" x14ac:dyDescent="0.25">
      <c r="A2" s="22"/>
      <c r="C2" s="111" t="s">
        <v>206</v>
      </c>
      <c r="D2" s="22"/>
      <c r="E2" s="22"/>
      <c r="F2" s="22"/>
    </row>
    <row r="3" spans="1:6" ht="46.5" customHeight="1" x14ac:dyDescent="0.25">
      <c r="A3" s="22"/>
      <c r="C3" s="120" t="s">
        <v>254</v>
      </c>
      <c r="D3" s="22"/>
      <c r="E3" s="22"/>
      <c r="F3" s="22"/>
    </row>
    <row r="4" spans="1:6" ht="55.5" customHeight="1" x14ac:dyDescent="0.3">
      <c r="A4" s="189" t="s">
        <v>187</v>
      </c>
      <c r="B4" s="189"/>
      <c r="C4" s="189"/>
      <c r="D4" s="22"/>
      <c r="E4" s="22"/>
      <c r="F4" s="22"/>
    </row>
    <row r="5" spans="1:6" ht="12" customHeight="1" x14ac:dyDescent="0.3">
      <c r="A5" s="24"/>
      <c r="B5" s="24"/>
      <c r="C5" s="24"/>
      <c r="D5" s="22"/>
      <c r="E5" s="22"/>
      <c r="F5" s="22"/>
    </row>
    <row r="6" spans="1:6" ht="37.5" customHeight="1" x14ac:dyDescent="0.3">
      <c r="A6" s="25" t="s">
        <v>133</v>
      </c>
      <c r="B6" s="26" t="s">
        <v>11</v>
      </c>
      <c r="C6" s="27" t="s">
        <v>12</v>
      </c>
      <c r="D6" s="22"/>
      <c r="E6" s="22"/>
      <c r="F6" s="22"/>
    </row>
    <row r="7" spans="1:6" ht="18" customHeight="1" x14ac:dyDescent="0.25">
      <c r="A7" s="190" t="s">
        <v>62</v>
      </c>
      <c r="B7" s="191"/>
      <c r="C7" s="191"/>
      <c r="D7" s="22"/>
      <c r="E7" s="22"/>
      <c r="F7" s="22"/>
    </row>
    <row r="8" spans="1:6" ht="18.75" x14ac:dyDescent="0.3">
      <c r="A8" s="12">
        <v>1</v>
      </c>
      <c r="B8" s="13" t="s">
        <v>16</v>
      </c>
      <c r="C8" s="14">
        <v>1</v>
      </c>
    </row>
    <row r="9" spans="1:6" ht="18.75" x14ac:dyDescent="0.3">
      <c r="A9" s="12">
        <f>A8+1</f>
        <v>2</v>
      </c>
      <c r="B9" s="13" t="s">
        <v>17</v>
      </c>
      <c r="C9" s="18">
        <v>0.5</v>
      </c>
    </row>
    <row r="10" spans="1:6" ht="18.75" x14ac:dyDescent="0.3">
      <c r="A10" s="12">
        <f t="shared" ref="A10:A12" si="0">A9+1</f>
        <v>3</v>
      </c>
      <c r="B10" s="13" t="s">
        <v>18</v>
      </c>
      <c r="C10" s="14">
        <v>1</v>
      </c>
    </row>
    <row r="11" spans="1:6" ht="18.75" x14ac:dyDescent="0.3">
      <c r="A11" s="12">
        <f t="shared" si="0"/>
        <v>4</v>
      </c>
      <c r="B11" s="13" t="s">
        <v>175</v>
      </c>
      <c r="C11" s="18">
        <v>0.5</v>
      </c>
    </row>
    <row r="12" spans="1:6" ht="18.75" x14ac:dyDescent="0.3">
      <c r="A12" s="12">
        <f t="shared" si="0"/>
        <v>5</v>
      </c>
      <c r="B12" s="17" t="s">
        <v>36</v>
      </c>
      <c r="C12" s="109">
        <v>14.86</v>
      </c>
    </row>
    <row r="13" spans="1:6" ht="18.75" x14ac:dyDescent="0.3">
      <c r="A13" s="136"/>
      <c r="B13" s="137" t="s">
        <v>21</v>
      </c>
      <c r="C13" s="138">
        <f>SUM(C8:C12)</f>
        <v>17.86</v>
      </c>
    </row>
    <row r="14" spans="1:6" ht="18.75" x14ac:dyDescent="0.25">
      <c r="A14" s="192" t="s">
        <v>22</v>
      </c>
      <c r="B14" s="193"/>
      <c r="C14" s="193"/>
    </row>
    <row r="15" spans="1:6" ht="18.75" x14ac:dyDescent="0.25">
      <c r="A15" s="146">
        <v>1</v>
      </c>
      <c r="B15" s="146" t="s">
        <v>24</v>
      </c>
      <c r="C15" s="21">
        <v>0.5</v>
      </c>
    </row>
    <row r="16" spans="1:6" ht="18.75" x14ac:dyDescent="0.3">
      <c r="A16" s="31">
        <f>A15+1</f>
        <v>2</v>
      </c>
      <c r="B16" s="33" t="s">
        <v>25</v>
      </c>
      <c r="C16" s="27">
        <v>0.5</v>
      </c>
    </row>
    <row r="17" spans="1:8" ht="17.25" customHeight="1" x14ac:dyDescent="0.3">
      <c r="A17" s="163"/>
      <c r="B17" s="162" t="s">
        <v>21</v>
      </c>
      <c r="C17" s="163">
        <f>C15+C16</f>
        <v>1</v>
      </c>
    </row>
    <row r="18" spans="1:8" ht="24.75" customHeight="1" x14ac:dyDescent="0.25">
      <c r="A18" s="194" t="s">
        <v>26</v>
      </c>
      <c r="B18" s="195"/>
      <c r="C18" s="195"/>
    </row>
    <row r="19" spans="1:8" ht="36" customHeight="1" x14ac:dyDescent="0.3">
      <c r="A19" s="12">
        <v>1</v>
      </c>
      <c r="B19" s="13" t="s">
        <v>7</v>
      </c>
      <c r="C19" s="32">
        <v>2</v>
      </c>
    </row>
    <row r="20" spans="1:8" ht="18.75" x14ac:dyDescent="0.3">
      <c r="A20" s="27">
        <f>A19+1</f>
        <v>2</v>
      </c>
      <c r="B20" s="13" t="s">
        <v>9</v>
      </c>
      <c r="C20" s="32">
        <v>1</v>
      </c>
    </row>
    <row r="21" spans="1:8" ht="39.75" customHeight="1" x14ac:dyDescent="0.3">
      <c r="A21" s="27">
        <f t="shared" ref="A21:A24" si="1">A20+1</f>
        <v>3</v>
      </c>
      <c r="B21" s="91" t="s">
        <v>42</v>
      </c>
      <c r="C21" s="32">
        <v>1</v>
      </c>
    </row>
    <row r="22" spans="1:8" ht="36.75" customHeight="1" x14ac:dyDescent="0.3">
      <c r="A22" s="27">
        <f t="shared" si="1"/>
        <v>4</v>
      </c>
      <c r="B22" s="91" t="s">
        <v>34</v>
      </c>
      <c r="C22" s="32">
        <v>1</v>
      </c>
    </row>
    <row r="23" spans="1:8" ht="19.5" customHeight="1" x14ac:dyDescent="0.3">
      <c r="A23" s="27">
        <f t="shared" si="1"/>
        <v>5</v>
      </c>
      <c r="B23" s="91" t="s">
        <v>10</v>
      </c>
      <c r="C23" s="32">
        <v>3</v>
      </c>
    </row>
    <row r="24" spans="1:8" ht="18.75" x14ac:dyDescent="0.3">
      <c r="A24" s="27">
        <f t="shared" si="1"/>
        <v>6</v>
      </c>
      <c r="B24" s="13" t="s">
        <v>6</v>
      </c>
      <c r="C24" s="32">
        <v>0.5</v>
      </c>
    </row>
    <row r="25" spans="1:8" ht="18.75" x14ac:dyDescent="0.3">
      <c r="A25" s="27">
        <v>7</v>
      </c>
      <c r="B25" s="13" t="s">
        <v>156</v>
      </c>
      <c r="C25" s="32">
        <v>0.5</v>
      </c>
    </row>
    <row r="26" spans="1:8" ht="18.75" x14ac:dyDescent="0.3">
      <c r="A26" s="12"/>
      <c r="B26" s="139" t="s">
        <v>21</v>
      </c>
      <c r="C26" s="117">
        <f>SUM(C19:C25)</f>
        <v>9</v>
      </c>
    </row>
    <row r="27" spans="1:8" ht="18.75" x14ac:dyDescent="0.3">
      <c r="A27" s="29"/>
      <c r="B27" s="139" t="s">
        <v>35</v>
      </c>
      <c r="C27" s="94">
        <f>C13+C17+C26</f>
        <v>27.86</v>
      </c>
      <c r="F27" s="112"/>
      <c r="G27" s="112"/>
      <c r="H27" s="112"/>
    </row>
    <row r="30" spans="1:8" ht="18.75" x14ac:dyDescent="0.3">
      <c r="B30" s="269" t="s">
        <v>132</v>
      </c>
    </row>
  </sheetData>
  <mergeCells count="4">
    <mergeCell ref="A4:C4"/>
    <mergeCell ref="A7:C7"/>
    <mergeCell ref="A14:C14"/>
    <mergeCell ref="A18:C18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topLeftCell="A16" workbookViewId="0">
      <selection activeCell="B35" sqref="B35"/>
    </sheetView>
  </sheetViews>
  <sheetFormatPr defaultRowHeight="15" x14ac:dyDescent="0.25"/>
  <cols>
    <col min="1" max="1" width="8.85546875" customWidth="1"/>
    <col min="2" max="2" width="45.85546875" style="22" customWidth="1"/>
    <col min="3" max="3" width="30.42578125" customWidth="1"/>
  </cols>
  <sheetData>
    <row r="1" spans="1:6" x14ac:dyDescent="0.25">
      <c r="A1" s="22"/>
      <c r="C1" s="22"/>
      <c r="D1" s="22"/>
      <c r="E1" s="22"/>
      <c r="F1" s="22"/>
    </row>
    <row r="2" spans="1:6" x14ac:dyDescent="0.25">
      <c r="A2" s="22"/>
      <c r="C2" s="111" t="s">
        <v>215</v>
      </c>
      <c r="D2" s="22"/>
      <c r="E2" s="22"/>
      <c r="F2" s="22"/>
    </row>
    <row r="3" spans="1:6" ht="47.25" customHeight="1" x14ac:dyDescent="0.25">
      <c r="A3" s="22"/>
      <c r="C3" s="120" t="s">
        <v>255</v>
      </c>
      <c r="D3" s="22"/>
      <c r="E3" s="22"/>
      <c r="F3" s="22"/>
    </row>
    <row r="4" spans="1:6" ht="44.25" customHeight="1" x14ac:dyDescent="0.3">
      <c r="A4" s="189" t="s">
        <v>177</v>
      </c>
      <c r="B4" s="189"/>
      <c r="C4" s="189"/>
      <c r="D4" s="22"/>
      <c r="E4" s="22"/>
      <c r="F4" s="22"/>
    </row>
    <row r="5" spans="1:6" ht="12" customHeight="1" x14ac:dyDescent="0.3">
      <c r="A5" s="24"/>
      <c r="B5" s="24"/>
      <c r="C5" s="24"/>
      <c r="D5" s="22"/>
      <c r="E5" s="22"/>
      <c r="F5" s="22"/>
    </row>
    <row r="6" spans="1:6" ht="37.5" customHeight="1" x14ac:dyDescent="0.3">
      <c r="A6" s="25" t="s">
        <v>133</v>
      </c>
      <c r="B6" s="26" t="s">
        <v>11</v>
      </c>
      <c r="C6" s="27" t="s">
        <v>12</v>
      </c>
      <c r="D6" s="22"/>
      <c r="E6" s="22"/>
      <c r="F6" s="22"/>
    </row>
    <row r="7" spans="1:6" ht="18" customHeight="1" x14ac:dyDescent="0.25">
      <c r="A7" s="190" t="s">
        <v>62</v>
      </c>
      <c r="B7" s="191"/>
      <c r="C7" s="191"/>
      <c r="D7" s="22"/>
      <c r="E7" s="22"/>
      <c r="F7" s="22"/>
    </row>
    <row r="8" spans="1:6" ht="18.75" x14ac:dyDescent="0.3">
      <c r="A8" s="12">
        <v>1</v>
      </c>
      <c r="B8" s="13" t="s">
        <v>16</v>
      </c>
      <c r="C8" s="14">
        <v>1</v>
      </c>
    </row>
    <row r="9" spans="1:6" ht="18.75" x14ac:dyDescent="0.3">
      <c r="A9" s="15">
        <f>A8+1</f>
        <v>2</v>
      </c>
      <c r="B9" s="13" t="s">
        <v>17</v>
      </c>
      <c r="C9" s="14">
        <v>1</v>
      </c>
    </row>
    <row r="10" spans="1:6" ht="18.75" x14ac:dyDescent="0.3">
      <c r="A10" s="15">
        <f t="shared" ref="A10:A12" si="0">A9+1</f>
        <v>3</v>
      </c>
      <c r="B10" s="13" t="s">
        <v>18</v>
      </c>
      <c r="C10" s="18">
        <v>0.5</v>
      </c>
    </row>
    <row r="11" spans="1:6" ht="18.75" x14ac:dyDescent="0.3">
      <c r="A11" s="15">
        <f t="shared" si="0"/>
        <v>4</v>
      </c>
      <c r="B11" s="17" t="s">
        <v>36</v>
      </c>
      <c r="C11" s="109">
        <v>16.920000000000002</v>
      </c>
    </row>
    <row r="12" spans="1:6" ht="18.75" x14ac:dyDescent="0.3">
      <c r="A12" s="15">
        <f t="shared" si="0"/>
        <v>5</v>
      </c>
      <c r="B12" s="17" t="s">
        <v>37</v>
      </c>
      <c r="C12" s="109">
        <v>0.11</v>
      </c>
    </row>
    <row r="13" spans="1:6" ht="18.75" x14ac:dyDescent="0.3">
      <c r="A13" s="136"/>
      <c r="B13" s="137" t="s">
        <v>21</v>
      </c>
      <c r="C13" s="138">
        <f>SUM(C8:C12)</f>
        <v>19.53</v>
      </c>
    </row>
    <row r="14" spans="1:6" ht="36.75" customHeight="1" x14ac:dyDescent="0.25">
      <c r="A14" s="204" t="s">
        <v>161</v>
      </c>
      <c r="B14" s="204"/>
      <c r="C14" s="204"/>
    </row>
    <row r="15" spans="1:6" ht="18.75" x14ac:dyDescent="0.3">
      <c r="A15" s="12">
        <v>1</v>
      </c>
      <c r="B15" s="19" t="s">
        <v>166</v>
      </c>
      <c r="C15" s="141">
        <v>0.5</v>
      </c>
    </row>
    <row r="16" spans="1:6" ht="18.75" x14ac:dyDescent="0.3">
      <c r="A16" s="136"/>
      <c r="B16" s="137" t="s">
        <v>21</v>
      </c>
      <c r="C16" s="140">
        <f>C15</f>
        <v>0.5</v>
      </c>
    </row>
    <row r="17" spans="1:8" ht="18.75" x14ac:dyDescent="0.25">
      <c r="A17" s="192" t="s">
        <v>22</v>
      </c>
      <c r="B17" s="193"/>
      <c r="C17" s="193"/>
    </row>
    <row r="18" spans="1:8" ht="21" customHeight="1" x14ac:dyDescent="0.3">
      <c r="A18" s="27">
        <v>1</v>
      </c>
      <c r="B18" s="31" t="s">
        <v>24</v>
      </c>
      <c r="C18" s="27">
        <v>0.5</v>
      </c>
    </row>
    <row r="19" spans="1:8" ht="18.75" x14ac:dyDescent="0.3">
      <c r="A19" s="27">
        <f>A18+1</f>
        <v>2</v>
      </c>
      <c r="B19" s="33" t="s">
        <v>25</v>
      </c>
      <c r="C19" s="27">
        <v>0.5</v>
      </c>
    </row>
    <row r="20" spans="1:8" ht="17.25" customHeight="1" x14ac:dyDescent="0.3">
      <c r="A20" s="27"/>
      <c r="B20" s="33" t="s">
        <v>21</v>
      </c>
      <c r="C20" s="27">
        <f>C18+C19</f>
        <v>1</v>
      </c>
    </row>
    <row r="21" spans="1:8" ht="24.75" customHeight="1" x14ac:dyDescent="0.25">
      <c r="A21" s="194" t="s">
        <v>26</v>
      </c>
      <c r="B21" s="195"/>
      <c r="C21" s="195"/>
    </row>
    <row r="22" spans="1:8" ht="36" customHeight="1" x14ac:dyDescent="0.3">
      <c r="A22" s="12">
        <v>1</v>
      </c>
      <c r="B22" s="31" t="s">
        <v>7</v>
      </c>
      <c r="C22" s="32">
        <v>3</v>
      </c>
    </row>
    <row r="23" spans="1:8" ht="18.75" x14ac:dyDescent="0.3">
      <c r="A23" s="27">
        <f>A22+1</f>
        <v>2</v>
      </c>
      <c r="B23" s="31" t="s">
        <v>9</v>
      </c>
      <c r="C23" s="32">
        <v>1</v>
      </c>
    </row>
    <row r="24" spans="1:8" ht="36.75" customHeight="1" x14ac:dyDescent="0.3">
      <c r="A24" s="27">
        <f>A23+1</f>
        <v>3</v>
      </c>
      <c r="B24" s="33" t="s">
        <v>42</v>
      </c>
      <c r="C24" s="32">
        <v>1</v>
      </c>
    </row>
    <row r="25" spans="1:8" ht="21.75" customHeight="1" x14ac:dyDescent="0.3">
      <c r="A25" s="27">
        <f t="shared" ref="A25:A30" si="1">A24+1</f>
        <v>4</v>
      </c>
      <c r="B25" s="31" t="s">
        <v>32</v>
      </c>
      <c r="C25" s="32">
        <v>0.5</v>
      </c>
    </row>
    <row r="26" spans="1:8" ht="36.75" customHeight="1" x14ac:dyDescent="0.3">
      <c r="A26" s="27">
        <f t="shared" si="1"/>
        <v>5</v>
      </c>
      <c r="B26" s="31" t="s">
        <v>250</v>
      </c>
      <c r="C26" s="32">
        <v>2</v>
      </c>
    </row>
    <row r="27" spans="1:8" ht="18.75" x14ac:dyDescent="0.3">
      <c r="A27" s="27">
        <f t="shared" si="1"/>
        <v>6</v>
      </c>
      <c r="B27" s="31" t="s">
        <v>171</v>
      </c>
      <c r="C27" s="32">
        <v>0.5</v>
      </c>
    </row>
    <row r="28" spans="1:8" ht="18.75" x14ac:dyDescent="0.3">
      <c r="A28" s="27">
        <f t="shared" si="1"/>
        <v>7</v>
      </c>
      <c r="B28" s="31" t="s">
        <v>172</v>
      </c>
      <c r="C28" s="32">
        <v>0.5</v>
      </c>
    </row>
    <row r="29" spans="1:8" ht="18.75" x14ac:dyDescent="0.3">
      <c r="A29" s="27">
        <f t="shared" si="1"/>
        <v>8</v>
      </c>
      <c r="B29" s="31" t="s">
        <v>156</v>
      </c>
      <c r="C29" s="32">
        <v>1</v>
      </c>
    </row>
    <row r="30" spans="1:8" ht="18.75" x14ac:dyDescent="0.3">
      <c r="A30" s="27">
        <f t="shared" si="1"/>
        <v>9</v>
      </c>
      <c r="B30" s="31" t="s">
        <v>8</v>
      </c>
      <c r="C30" s="32">
        <v>1</v>
      </c>
    </row>
    <row r="31" spans="1:8" ht="18.75" x14ac:dyDescent="0.3">
      <c r="A31" s="12"/>
      <c r="B31" s="139" t="s">
        <v>21</v>
      </c>
      <c r="C31" s="114">
        <f>SUM(C22:C30)</f>
        <v>10.5</v>
      </c>
    </row>
    <row r="32" spans="1:8" ht="18.75" x14ac:dyDescent="0.3">
      <c r="A32" s="29"/>
      <c r="B32" s="35" t="s">
        <v>35</v>
      </c>
      <c r="C32" s="94">
        <f>C13+C16+C20+C31</f>
        <v>31.53</v>
      </c>
      <c r="F32" s="112"/>
      <c r="G32" s="112"/>
      <c r="H32" s="112"/>
    </row>
    <row r="35" spans="2:2" ht="18.75" x14ac:dyDescent="0.3">
      <c r="B35" s="269" t="s">
        <v>132</v>
      </c>
    </row>
  </sheetData>
  <mergeCells count="5">
    <mergeCell ref="A4:C4"/>
    <mergeCell ref="A7:C7"/>
    <mergeCell ref="A14:C14"/>
    <mergeCell ref="A17:C17"/>
    <mergeCell ref="A21:C21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topLeftCell="A16" workbookViewId="0">
      <selection activeCell="B36" sqref="B36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216</v>
      </c>
      <c r="D2" s="22"/>
      <c r="E2" s="22"/>
      <c r="F2" s="22"/>
    </row>
    <row r="3" spans="1:6" ht="60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4" t="s">
        <v>125</v>
      </c>
      <c r="B4" s="24"/>
      <c r="C4" s="24"/>
      <c r="D4" s="22"/>
      <c r="E4" s="23"/>
      <c r="F4" s="22"/>
    </row>
    <row r="5" spans="1:6" ht="18.75" x14ac:dyDescent="0.3">
      <c r="A5" s="24"/>
      <c r="B5" s="24" t="s">
        <v>176</v>
      </c>
      <c r="C5" s="24"/>
      <c r="D5" s="22"/>
      <c r="E5" s="22"/>
      <c r="F5" s="22"/>
    </row>
    <row r="6" spans="1:6" ht="6" customHeight="1" x14ac:dyDescent="0.3">
      <c r="A6" s="24"/>
      <c r="B6" s="24"/>
      <c r="C6" s="24"/>
      <c r="D6" s="22"/>
      <c r="E6" s="22"/>
      <c r="F6" s="22"/>
    </row>
    <row r="7" spans="1:6" ht="37.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8" t="s">
        <v>62</v>
      </c>
      <c r="B8" s="198"/>
      <c r="C8" s="198"/>
      <c r="D8" s="22"/>
      <c r="E8" s="22"/>
      <c r="F8" s="22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4">
        <v>1</v>
      </c>
    </row>
    <row r="11" spans="1:6" ht="18.75" x14ac:dyDescent="0.3">
      <c r="A11" s="15">
        <f t="shared" ref="A11:A15" si="0">A10+1</f>
        <v>3</v>
      </c>
      <c r="B11" s="13" t="s">
        <v>18</v>
      </c>
      <c r="C11" s="14">
        <v>1</v>
      </c>
    </row>
    <row r="12" spans="1:6" ht="18.75" x14ac:dyDescent="0.3">
      <c r="A12" s="15">
        <f t="shared" si="0"/>
        <v>4</v>
      </c>
      <c r="B12" s="13" t="s">
        <v>175</v>
      </c>
      <c r="C12" s="18">
        <v>0.5</v>
      </c>
    </row>
    <row r="13" spans="1:6" ht="18.75" x14ac:dyDescent="0.3">
      <c r="A13" s="15">
        <f t="shared" si="0"/>
        <v>5</v>
      </c>
      <c r="B13" s="13" t="s">
        <v>20</v>
      </c>
      <c r="C13" s="14">
        <v>1</v>
      </c>
    </row>
    <row r="14" spans="1:6" ht="18.75" x14ac:dyDescent="0.3">
      <c r="A14" s="15">
        <f t="shared" si="0"/>
        <v>6</v>
      </c>
      <c r="B14" s="17" t="s">
        <v>36</v>
      </c>
      <c r="C14" s="14">
        <v>20</v>
      </c>
    </row>
    <row r="15" spans="1:6" ht="18.75" x14ac:dyDescent="0.3">
      <c r="A15" s="15">
        <f t="shared" si="0"/>
        <v>7</v>
      </c>
      <c r="B15" s="17" t="s">
        <v>37</v>
      </c>
      <c r="C15" s="109">
        <v>0.11</v>
      </c>
    </row>
    <row r="16" spans="1:6" ht="18.75" x14ac:dyDescent="0.3">
      <c r="A16" s="136"/>
      <c r="B16" s="137" t="s">
        <v>21</v>
      </c>
      <c r="C16" s="138">
        <f>SUM(C9:C15)</f>
        <v>24.61</v>
      </c>
    </row>
    <row r="17" spans="1:3" ht="18.75" x14ac:dyDescent="0.25">
      <c r="A17" s="199" t="s">
        <v>22</v>
      </c>
      <c r="B17" s="199"/>
      <c r="C17" s="199"/>
    </row>
    <row r="18" spans="1:3" ht="21" customHeight="1" x14ac:dyDescent="0.3">
      <c r="A18" s="27">
        <v>1</v>
      </c>
      <c r="B18" s="31" t="s">
        <v>24</v>
      </c>
      <c r="C18" s="27">
        <v>0.5</v>
      </c>
    </row>
    <row r="19" spans="1:3" ht="18.75" x14ac:dyDescent="0.3">
      <c r="A19" s="27">
        <f>A18+1</f>
        <v>2</v>
      </c>
      <c r="B19" s="33" t="s">
        <v>25</v>
      </c>
      <c r="C19" s="27">
        <v>0.5</v>
      </c>
    </row>
    <row r="20" spans="1:3" ht="18.75" x14ac:dyDescent="0.3">
      <c r="A20" s="27">
        <f t="shared" ref="A20" si="1">A19+1</f>
        <v>3</v>
      </c>
      <c r="B20" s="33" t="s">
        <v>5</v>
      </c>
      <c r="C20" s="27">
        <v>0.5</v>
      </c>
    </row>
    <row r="21" spans="1:3" ht="17.25" customHeight="1" x14ac:dyDescent="0.3">
      <c r="A21" s="27"/>
      <c r="B21" s="162" t="s">
        <v>21</v>
      </c>
      <c r="C21" s="163">
        <f>C18+C19+C20</f>
        <v>1.5</v>
      </c>
    </row>
    <row r="22" spans="1:3" ht="24.75" customHeight="1" x14ac:dyDescent="0.25">
      <c r="A22" s="200" t="s">
        <v>26</v>
      </c>
      <c r="B22" s="200"/>
      <c r="C22" s="200"/>
    </row>
    <row r="23" spans="1:3" ht="37.5" x14ac:dyDescent="0.3">
      <c r="A23" s="27">
        <v>1</v>
      </c>
      <c r="B23" s="33" t="s">
        <v>28</v>
      </c>
      <c r="C23" s="32">
        <v>1</v>
      </c>
    </row>
    <row r="24" spans="1:3" ht="19.5" customHeight="1" x14ac:dyDescent="0.3">
      <c r="A24" s="27">
        <f>A23+1</f>
        <v>2</v>
      </c>
      <c r="B24" s="31" t="s">
        <v>7</v>
      </c>
      <c r="C24" s="32">
        <v>3</v>
      </c>
    </row>
    <row r="25" spans="1:3" ht="21.75" customHeight="1" x14ac:dyDescent="0.3">
      <c r="A25" s="27">
        <f t="shared" ref="A25:A31" si="2">A24+1</f>
        <v>3</v>
      </c>
      <c r="B25" s="31" t="s">
        <v>9</v>
      </c>
      <c r="C25" s="32">
        <v>1</v>
      </c>
    </row>
    <row r="26" spans="1:3" ht="36.75" customHeight="1" x14ac:dyDescent="0.3">
      <c r="A26" s="27">
        <f t="shared" si="2"/>
        <v>4</v>
      </c>
      <c r="B26" s="33" t="s">
        <v>42</v>
      </c>
      <c r="C26" s="32">
        <v>0.5</v>
      </c>
    </row>
    <row r="27" spans="1:3" ht="37.5" x14ac:dyDescent="0.3">
      <c r="A27" s="27">
        <f t="shared" si="2"/>
        <v>5</v>
      </c>
      <c r="B27" s="33" t="s">
        <v>33</v>
      </c>
      <c r="C27" s="32">
        <v>1</v>
      </c>
    </row>
    <row r="28" spans="1:3" ht="37.5" x14ac:dyDescent="0.3">
      <c r="A28" s="27">
        <f t="shared" si="2"/>
        <v>6</v>
      </c>
      <c r="B28" s="33" t="s">
        <v>248</v>
      </c>
      <c r="C28" s="32">
        <v>3</v>
      </c>
    </row>
    <row r="29" spans="1:3" ht="18.75" x14ac:dyDescent="0.3">
      <c r="A29" s="27">
        <f t="shared" si="2"/>
        <v>7</v>
      </c>
      <c r="B29" s="31" t="s">
        <v>171</v>
      </c>
      <c r="C29" s="32">
        <v>0.5</v>
      </c>
    </row>
    <row r="30" spans="1:3" ht="18.75" x14ac:dyDescent="0.3">
      <c r="A30" s="27">
        <f t="shared" si="2"/>
        <v>8</v>
      </c>
      <c r="B30" s="31" t="s">
        <v>172</v>
      </c>
      <c r="C30" s="32">
        <v>0.5</v>
      </c>
    </row>
    <row r="31" spans="1:3" ht="18.75" x14ac:dyDescent="0.3">
      <c r="A31" s="27">
        <f t="shared" si="2"/>
        <v>9</v>
      </c>
      <c r="B31" s="31" t="s">
        <v>156</v>
      </c>
      <c r="C31" s="32">
        <v>0.5</v>
      </c>
    </row>
    <row r="32" spans="1:3" ht="18.75" x14ac:dyDescent="0.3">
      <c r="A32" s="12"/>
      <c r="B32" s="139" t="s">
        <v>21</v>
      </c>
      <c r="C32" s="117">
        <f>SUM(C23:C31)</f>
        <v>11</v>
      </c>
    </row>
    <row r="33" spans="1:8" ht="18.75" x14ac:dyDescent="0.3">
      <c r="A33" s="29"/>
      <c r="B33" s="139" t="s">
        <v>35</v>
      </c>
      <c r="C33" s="94">
        <f>C16+C21+C32</f>
        <v>37.11</v>
      </c>
      <c r="F33" s="112"/>
      <c r="G33" s="112"/>
      <c r="H33" s="112"/>
    </row>
    <row r="36" spans="1:8" ht="18.75" x14ac:dyDescent="0.3">
      <c r="B36" s="268" t="s">
        <v>132</v>
      </c>
    </row>
  </sheetData>
  <mergeCells count="3">
    <mergeCell ref="A8:C8"/>
    <mergeCell ref="A17:C17"/>
    <mergeCell ref="A22:C22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2"/>
  <sheetViews>
    <sheetView topLeftCell="A13" workbookViewId="0">
      <selection activeCell="C3" sqref="C3"/>
    </sheetView>
  </sheetViews>
  <sheetFormatPr defaultRowHeight="15" x14ac:dyDescent="0.25"/>
  <cols>
    <col min="1" max="1" width="12.85546875" customWidth="1"/>
    <col min="2" max="2" width="45.85546875" customWidth="1"/>
    <col min="3" max="3" width="29.570312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217</v>
      </c>
      <c r="D2" s="22"/>
      <c r="E2" s="22"/>
      <c r="F2" s="22"/>
    </row>
    <row r="3" spans="1:6" ht="47.25" customHeight="1" x14ac:dyDescent="0.25">
      <c r="A3" s="22"/>
      <c r="B3" s="22"/>
      <c r="C3" s="120" t="s">
        <v>255</v>
      </c>
      <c r="D3" s="22"/>
      <c r="E3" s="22"/>
      <c r="F3" s="22"/>
    </row>
    <row r="4" spans="1:6" ht="41.25" customHeight="1" x14ac:dyDescent="0.3">
      <c r="A4" s="189" t="s">
        <v>173</v>
      </c>
      <c r="B4" s="189"/>
      <c r="C4" s="189"/>
      <c r="D4" s="22"/>
      <c r="E4" s="22"/>
      <c r="F4" s="22"/>
    </row>
    <row r="5" spans="1:6" ht="12" customHeight="1" x14ac:dyDescent="0.3">
      <c r="A5" s="24"/>
      <c r="B5" s="24"/>
      <c r="C5" s="24"/>
      <c r="D5" s="22"/>
      <c r="E5" s="22"/>
      <c r="F5" s="22"/>
    </row>
    <row r="6" spans="1:6" ht="37.5" customHeight="1" x14ac:dyDescent="0.3">
      <c r="A6" s="25" t="s">
        <v>133</v>
      </c>
      <c r="B6" s="26" t="s">
        <v>11</v>
      </c>
      <c r="C6" s="27" t="s">
        <v>12</v>
      </c>
      <c r="D6" s="22"/>
      <c r="E6" s="22"/>
      <c r="F6" s="22"/>
    </row>
    <row r="7" spans="1:6" ht="18" customHeight="1" x14ac:dyDescent="0.25">
      <c r="A7" s="190" t="s">
        <v>62</v>
      </c>
      <c r="B7" s="191"/>
      <c r="C7" s="191"/>
      <c r="D7" s="22"/>
      <c r="E7" s="22"/>
      <c r="F7" s="22"/>
    </row>
    <row r="8" spans="1:6" ht="18.75" x14ac:dyDescent="0.3">
      <c r="A8" s="12">
        <v>1</v>
      </c>
      <c r="B8" s="13" t="s">
        <v>16</v>
      </c>
      <c r="C8" s="14">
        <v>1</v>
      </c>
    </row>
    <row r="9" spans="1:6" ht="18.75" x14ac:dyDescent="0.3">
      <c r="A9" s="15">
        <f>A8+1</f>
        <v>2</v>
      </c>
      <c r="B9" s="13" t="s">
        <v>17</v>
      </c>
      <c r="C9" s="18">
        <v>1.5</v>
      </c>
    </row>
    <row r="10" spans="1:6" ht="18.75" x14ac:dyDescent="0.3">
      <c r="A10" s="15">
        <f t="shared" ref="A10:A13" si="0">A9+1</f>
        <v>3</v>
      </c>
      <c r="B10" s="13" t="s">
        <v>18</v>
      </c>
      <c r="C10" s="18">
        <v>0.5</v>
      </c>
    </row>
    <row r="11" spans="1:6" ht="18.75" x14ac:dyDescent="0.3">
      <c r="A11" s="15">
        <f t="shared" si="0"/>
        <v>4</v>
      </c>
      <c r="B11" s="17" t="s">
        <v>36</v>
      </c>
      <c r="C11" s="109">
        <v>18.03</v>
      </c>
    </row>
    <row r="12" spans="1:6" ht="21" customHeight="1" x14ac:dyDescent="0.3">
      <c r="A12" s="15">
        <f t="shared" si="0"/>
        <v>5</v>
      </c>
      <c r="B12" s="19" t="s">
        <v>222</v>
      </c>
      <c r="C12" s="18">
        <v>0.5</v>
      </c>
    </row>
    <row r="13" spans="1:6" ht="19.5" customHeight="1" x14ac:dyDescent="0.3">
      <c r="A13" s="15">
        <f t="shared" si="0"/>
        <v>6</v>
      </c>
      <c r="B13" s="19" t="s">
        <v>37</v>
      </c>
      <c r="C13" s="18">
        <v>0.11</v>
      </c>
    </row>
    <row r="14" spans="1:6" ht="18.75" x14ac:dyDescent="0.3">
      <c r="A14" s="136"/>
      <c r="B14" s="137" t="s">
        <v>21</v>
      </c>
      <c r="C14" s="138">
        <f>SUM(C8:C13)</f>
        <v>21.64</v>
      </c>
    </row>
    <row r="15" spans="1:6" ht="18.75" x14ac:dyDescent="0.25">
      <c r="A15" s="192" t="s">
        <v>22</v>
      </c>
      <c r="B15" s="193"/>
      <c r="C15" s="193"/>
    </row>
    <row r="16" spans="1:6" ht="21" customHeight="1" x14ac:dyDescent="0.3">
      <c r="A16" s="27">
        <v>1</v>
      </c>
      <c r="B16" s="31" t="s">
        <v>24</v>
      </c>
      <c r="C16" s="27">
        <v>0.5</v>
      </c>
    </row>
    <row r="17" spans="1:3" ht="18.75" x14ac:dyDescent="0.3">
      <c r="A17" s="27">
        <f>A16+1</f>
        <v>2</v>
      </c>
      <c r="B17" s="33" t="s">
        <v>25</v>
      </c>
      <c r="C17" s="27">
        <v>0.5</v>
      </c>
    </row>
    <row r="18" spans="1:3" ht="18.75" x14ac:dyDescent="0.3">
      <c r="A18" s="27">
        <f t="shared" ref="A18" si="1">A17+1</f>
        <v>3</v>
      </c>
      <c r="B18" s="33" t="s">
        <v>5</v>
      </c>
      <c r="C18" s="27">
        <v>1</v>
      </c>
    </row>
    <row r="19" spans="1:3" ht="17.25" customHeight="1" x14ac:dyDescent="0.3">
      <c r="A19" s="27"/>
      <c r="B19" s="162" t="s">
        <v>21</v>
      </c>
      <c r="C19" s="163">
        <f>C16+C17+C18</f>
        <v>2</v>
      </c>
    </row>
    <row r="20" spans="1:3" ht="24.75" customHeight="1" x14ac:dyDescent="0.25">
      <c r="A20" s="194" t="s">
        <v>26</v>
      </c>
      <c r="B20" s="195"/>
      <c r="C20" s="195"/>
    </row>
    <row r="21" spans="1:3" ht="18" customHeight="1" x14ac:dyDescent="0.3">
      <c r="A21" s="12">
        <v>1</v>
      </c>
      <c r="B21" s="31" t="s">
        <v>7</v>
      </c>
      <c r="C21" s="32">
        <v>3</v>
      </c>
    </row>
    <row r="22" spans="1:3" ht="18.75" x14ac:dyDescent="0.3">
      <c r="A22" s="27">
        <f>A21+1</f>
        <v>2</v>
      </c>
      <c r="B22" s="31" t="s">
        <v>9</v>
      </c>
      <c r="C22" s="32">
        <v>1</v>
      </c>
    </row>
    <row r="23" spans="1:3" ht="40.5" customHeight="1" x14ac:dyDescent="0.3">
      <c r="A23" s="27">
        <f>A22+1</f>
        <v>3</v>
      </c>
      <c r="B23" s="33" t="s">
        <v>42</v>
      </c>
      <c r="C23" s="32">
        <v>1</v>
      </c>
    </row>
    <row r="24" spans="1:3" ht="21.75" customHeight="1" x14ac:dyDescent="0.3">
      <c r="A24" s="27">
        <f t="shared" ref="A24:A37" si="2">A23+1</f>
        <v>4</v>
      </c>
      <c r="B24" s="33" t="s">
        <v>10</v>
      </c>
      <c r="C24" s="32">
        <v>4</v>
      </c>
    </row>
    <row r="25" spans="1:3" ht="25.5" customHeight="1" x14ac:dyDescent="0.3">
      <c r="A25" s="27">
        <f t="shared" si="2"/>
        <v>5</v>
      </c>
      <c r="B25" s="31" t="s">
        <v>171</v>
      </c>
      <c r="C25" s="32">
        <v>0.5</v>
      </c>
    </row>
    <row r="26" spans="1:3" ht="18.75" x14ac:dyDescent="0.3">
      <c r="A26" s="27">
        <f t="shared" si="2"/>
        <v>6</v>
      </c>
      <c r="B26" s="31" t="s">
        <v>172</v>
      </c>
      <c r="C26" s="32">
        <v>0.5</v>
      </c>
    </row>
    <row r="27" spans="1:3" ht="18.75" x14ac:dyDescent="0.3">
      <c r="A27" s="27">
        <f t="shared" si="2"/>
        <v>7</v>
      </c>
      <c r="B27" s="31" t="s">
        <v>156</v>
      </c>
      <c r="C27" s="27">
        <v>0.5</v>
      </c>
    </row>
    <row r="28" spans="1:3" ht="18.75" x14ac:dyDescent="0.3">
      <c r="A28" s="27"/>
      <c r="B28" s="162" t="s">
        <v>21</v>
      </c>
      <c r="C28" s="163">
        <f>SUM(C21:C27)</f>
        <v>10.5</v>
      </c>
    </row>
    <row r="29" spans="1:3" ht="18.75" x14ac:dyDescent="0.3">
      <c r="A29" s="201" t="s">
        <v>174</v>
      </c>
      <c r="B29" s="202"/>
      <c r="C29" s="203"/>
    </row>
    <row r="30" spans="1:3" ht="18.75" x14ac:dyDescent="0.3">
      <c r="A30" s="27">
        <v>1</v>
      </c>
      <c r="B30" s="142" t="s">
        <v>1</v>
      </c>
      <c r="C30" s="26">
        <v>2</v>
      </c>
    </row>
    <row r="31" spans="1:3" ht="18.75" x14ac:dyDescent="0.3">
      <c r="A31" s="27">
        <f t="shared" si="2"/>
        <v>2</v>
      </c>
      <c r="B31" s="31" t="s">
        <v>27</v>
      </c>
      <c r="C31" s="27">
        <v>2</v>
      </c>
    </row>
    <row r="32" spans="1:3" ht="18.75" x14ac:dyDescent="0.3">
      <c r="A32" s="27">
        <f t="shared" si="2"/>
        <v>3</v>
      </c>
      <c r="B32" s="31" t="s">
        <v>6</v>
      </c>
      <c r="C32" s="27">
        <v>1</v>
      </c>
    </row>
    <row r="33" spans="1:8" ht="18.75" x14ac:dyDescent="0.3">
      <c r="A33" s="27">
        <f t="shared" si="2"/>
        <v>4</v>
      </c>
      <c r="B33" s="31" t="s">
        <v>124</v>
      </c>
      <c r="C33" s="27">
        <v>0.5</v>
      </c>
    </row>
    <row r="34" spans="1:8" ht="18.75" x14ac:dyDescent="0.3">
      <c r="A34" s="27">
        <f t="shared" si="2"/>
        <v>5</v>
      </c>
      <c r="B34" s="31" t="s">
        <v>7</v>
      </c>
      <c r="C34" s="27">
        <v>0.5</v>
      </c>
    </row>
    <row r="35" spans="1:8" ht="37.5" x14ac:dyDescent="0.3">
      <c r="A35" s="27">
        <f t="shared" si="2"/>
        <v>6</v>
      </c>
      <c r="B35" s="31" t="s">
        <v>141</v>
      </c>
      <c r="C35" s="27">
        <v>0.5</v>
      </c>
    </row>
    <row r="36" spans="1:8" ht="37.5" x14ac:dyDescent="0.3">
      <c r="A36" s="27">
        <f t="shared" si="2"/>
        <v>7</v>
      </c>
      <c r="B36" s="33" t="s">
        <v>42</v>
      </c>
      <c r="C36" s="27">
        <v>0.5</v>
      </c>
    </row>
    <row r="37" spans="1:8" ht="18.75" x14ac:dyDescent="0.3">
      <c r="A37" s="27">
        <f t="shared" si="2"/>
        <v>8</v>
      </c>
      <c r="B37" s="31" t="s">
        <v>25</v>
      </c>
      <c r="C37" s="27">
        <v>0.5</v>
      </c>
    </row>
    <row r="38" spans="1:8" ht="18.75" x14ac:dyDescent="0.3">
      <c r="A38" s="12"/>
      <c r="B38" s="139" t="s">
        <v>21</v>
      </c>
      <c r="C38" s="114">
        <f>SUM(C30:C37)</f>
        <v>7.5</v>
      </c>
    </row>
    <row r="39" spans="1:8" ht="18.75" x14ac:dyDescent="0.3">
      <c r="A39" s="29"/>
      <c r="B39" s="35" t="s">
        <v>35</v>
      </c>
      <c r="C39" s="94">
        <f>C14+C19+C28+C38</f>
        <v>41.64</v>
      </c>
      <c r="F39" s="112"/>
      <c r="G39" s="112"/>
      <c r="H39" s="112"/>
    </row>
    <row r="42" spans="1:8" x14ac:dyDescent="0.25">
      <c r="B42" t="s">
        <v>132</v>
      </c>
    </row>
  </sheetData>
  <mergeCells count="5">
    <mergeCell ref="A4:C4"/>
    <mergeCell ref="A7:C7"/>
    <mergeCell ref="A15:C15"/>
    <mergeCell ref="A20:C20"/>
    <mergeCell ref="A29:C29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3"/>
  <sheetViews>
    <sheetView topLeftCell="A16" workbookViewId="0">
      <selection activeCell="B33" sqref="B33"/>
    </sheetView>
  </sheetViews>
  <sheetFormatPr defaultRowHeight="15" x14ac:dyDescent="0.25"/>
  <cols>
    <col min="1" max="1" width="12.85546875" customWidth="1"/>
    <col min="2" max="2" width="45.85546875" customWidth="1"/>
    <col min="3" max="3" width="30.570312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218</v>
      </c>
      <c r="D2" s="22"/>
      <c r="E2" s="22"/>
      <c r="F2" s="22"/>
    </row>
    <row r="3" spans="1:6" ht="47.25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05" t="s">
        <v>125</v>
      </c>
      <c r="B4" s="205"/>
      <c r="C4" s="205"/>
      <c r="D4" s="22"/>
      <c r="E4" s="23"/>
      <c r="F4" s="22"/>
    </row>
    <row r="5" spans="1:6" ht="31.5" customHeight="1" x14ac:dyDescent="0.3">
      <c r="A5" s="205" t="s">
        <v>170</v>
      </c>
      <c r="B5" s="205"/>
      <c r="C5" s="205"/>
      <c r="D5" s="22"/>
      <c r="E5" s="22"/>
      <c r="F5" s="22"/>
    </row>
    <row r="6" spans="1:6" ht="18.75" customHeight="1" x14ac:dyDescent="0.3">
      <c r="A6" s="24"/>
      <c r="B6" s="24"/>
      <c r="C6" s="24"/>
      <c r="D6" s="22"/>
      <c r="E6" s="22"/>
      <c r="F6" s="22"/>
    </row>
    <row r="7" spans="1:6" ht="37.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0" t="s">
        <v>62</v>
      </c>
      <c r="B8" s="191"/>
      <c r="C8" s="191"/>
      <c r="D8" s="22"/>
      <c r="E8" s="22"/>
      <c r="F8" s="22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8">
        <v>1.5</v>
      </c>
    </row>
    <row r="11" spans="1:6" ht="18.75" x14ac:dyDescent="0.3">
      <c r="A11" s="15">
        <f t="shared" ref="A11:A13" si="0">A10+1</f>
        <v>3</v>
      </c>
      <c r="B11" s="13" t="s">
        <v>18</v>
      </c>
      <c r="C11" s="18">
        <v>0.5</v>
      </c>
    </row>
    <row r="12" spans="1:6" ht="18.75" x14ac:dyDescent="0.3">
      <c r="A12" s="15">
        <f t="shared" si="0"/>
        <v>4</v>
      </c>
      <c r="B12" s="17" t="s">
        <v>36</v>
      </c>
      <c r="C12" s="109">
        <v>18.670000000000002</v>
      </c>
    </row>
    <row r="13" spans="1:6" ht="18.75" x14ac:dyDescent="0.3">
      <c r="A13" s="15">
        <f t="shared" si="0"/>
        <v>5</v>
      </c>
      <c r="B13" s="17" t="s">
        <v>37</v>
      </c>
      <c r="C13" s="109">
        <v>0.11</v>
      </c>
    </row>
    <row r="14" spans="1:6" ht="18.75" x14ac:dyDescent="0.3">
      <c r="A14" s="136"/>
      <c r="B14" s="137" t="s">
        <v>21</v>
      </c>
      <c r="C14" s="138">
        <f>SUM(C9:C13)</f>
        <v>21.78</v>
      </c>
    </row>
    <row r="15" spans="1:6" ht="18.75" x14ac:dyDescent="0.25">
      <c r="A15" s="192" t="s">
        <v>22</v>
      </c>
      <c r="B15" s="193"/>
      <c r="C15" s="193"/>
    </row>
    <row r="16" spans="1:6" ht="21" customHeight="1" x14ac:dyDescent="0.3">
      <c r="A16" s="27">
        <v>1</v>
      </c>
      <c r="B16" s="31" t="s">
        <v>24</v>
      </c>
      <c r="C16" s="27">
        <v>0.5</v>
      </c>
    </row>
    <row r="17" spans="1:8" ht="18.75" x14ac:dyDescent="0.3">
      <c r="A17" s="27">
        <f>A16+1</f>
        <v>2</v>
      </c>
      <c r="B17" s="33" t="s">
        <v>25</v>
      </c>
      <c r="C17" s="27">
        <v>0.5</v>
      </c>
    </row>
    <row r="18" spans="1:8" ht="17.25" customHeight="1" x14ac:dyDescent="0.3">
      <c r="A18" s="27"/>
      <c r="B18" s="162" t="s">
        <v>21</v>
      </c>
      <c r="C18" s="163">
        <f>C16+C17</f>
        <v>1</v>
      </c>
    </row>
    <row r="19" spans="1:8" ht="24.75" customHeight="1" x14ac:dyDescent="0.25">
      <c r="A19" s="194" t="s">
        <v>26</v>
      </c>
      <c r="B19" s="195"/>
      <c r="C19" s="195"/>
    </row>
    <row r="20" spans="1:8" ht="37.5" x14ac:dyDescent="0.3">
      <c r="A20" s="27">
        <v>1</v>
      </c>
      <c r="B20" s="33" t="s">
        <v>42</v>
      </c>
      <c r="C20" s="32">
        <v>1</v>
      </c>
    </row>
    <row r="21" spans="1:8" ht="19.5" customHeight="1" x14ac:dyDescent="0.3">
      <c r="A21" s="27">
        <f>A20+1</f>
        <v>2</v>
      </c>
      <c r="B21" s="31" t="s">
        <v>7</v>
      </c>
      <c r="C21" s="29">
        <v>4</v>
      </c>
    </row>
    <row r="22" spans="1:8" ht="21.75" customHeight="1" x14ac:dyDescent="0.3">
      <c r="A22" s="27">
        <f t="shared" ref="A22:A28" si="1">A21+1</f>
        <v>3</v>
      </c>
      <c r="B22" s="31" t="s">
        <v>9</v>
      </c>
      <c r="C22" s="32">
        <v>1</v>
      </c>
    </row>
    <row r="23" spans="1:8" ht="36.75" customHeight="1" x14ac:dyDescent="0.3">
      <c r="A23" s="27">
        <f t="shared" si="1"/>
        <v>4</v>
      </c>
      <c r="B23" s="31" t="s">
        <v>251</v>
      </c>
      <c r="C23" s="32">
        <v>1.5</v>
      </c>
    </row>
    <row r="24" spans="1:8" ht="37.5" x14ac:dyDescent="0.3">
      <c r="A24" s="27">
        <f t="shared" si="1"/>
        <v>5</v>
      </c>
      <c r="B24" s="33" t="s">
        <v>33</v>
      </c>
      <c r="C24" s="32">
        <v>1</v>
      </c>
    </row>
    <row r="25" spans="1:8" ht="37.5" x14ac:dyDescent="0.3">
      <c r="A25" s="27">
        <f t="shared" si="1"/>
        <v>6</v>
      </c>
      <c r="B25" s="33" t="s">
        <v>248</v>
      </c>
      <c r="C25" s="32">
        <v>3</v>
      </c>
    </row>
    <row r="26" spans="1:8" ht="18.75" x14ac:dyDescent="0.3">
      <c r="A26" s="27">
        <f t="shared" si="1"/>
        <v>7</v>
      </c>
      <c r="B26" s="31" t="s">
        <v>171</v>
      </c>
      <c r="C26" s="32">
        <v>0.5</v>
      </c>
    </row>
    <row r="27" spans="1:8" ht="18.75" x14ac:dyDescent="0.3">
      <c r="A27" s="27">
        <f t="shared" si="1"/>
        <v>8</v>
      </c>
      <c r="B27" s="31" t="s">
        <v>172</v>
      </c>
      <c r="C27" s="32">
        <v>0.5</v>
      </c>
    </row>
    <row r="28" spans="1:8" ht="18.75" x14ac:dyDescent="0.3">
      <c r="A28" s="27">
        <f t="shared" si="1"/>
        <v>9</v>
      </c>
      <c r="B28" s="31" t="s">
        <v>156</v>
      </c>
      <c r="C28" s="32">
        <v>1</v>
      </c>
    </row>
    <row r="29" spans="1:8" ht="18.75" x14ac:dyDescent="0.3">
      <c r="A29" s="12"/>
      <c r="B29" s="139" t="s">
        <v>21</v>
      </c>
      <c r="C29" s="94">
        <f>SUM(C20:C28)</f>
        <v>13.5</v>
      </c>
    </row>
    <row r="30" spans="1:8" ht="18.75" x14ac:dyDescent="0.3">
      <c r="A30" s="29"/>
      <c r="B30" s="139" t="s">
        <v>35</v>
      </c>
      <c r="C30" s="94">
        <f>C14+C18+C29</f>
        <v>36.28</v>
      </c>
      <c r="F30" s="112"/>
      <c r="G30" s="112"/>
      <c r="H30" s="112"/>
    </row>
    <row r="33" spans="2:2" ht="18.75" x14ac:dyDescent="0.3">
      <c r="B33" s="268" t="s">
        <v>132</v>
      </c>
    </row>
  </sheetData>
  <mergeCells count="5">
    <mergeCell ref="A8:C8"/>
    <mergeCell ref="A15:C15"/>
    <mergeCell ref="A19:C19"/>
    <mergeCell ref="A5:C5"/>
    <mergeCell ref="A4:C4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1"/>
  <sheetViews>
    <sheetView topLeftCell="A16" workbookViewId="0">
      <selection activeCell="B31" sqref="B31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219</v>
      </c>
      <c r="D2" s="22"/>
      <c r="E2" s="22"/>
      <c r="F2" s="22"/>
    </row>
    <row r="3" spans="1:6" ht="57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4" t="s">
        <v>125</v>
      </c>
      <c r="B4" s="24"/>
      <c r="C4" s="24"/>
      <c r="D4" s="22"/>
      <c r="E4" s="23"/>
      <c r="F4" s="22"/>
    </row>
    <row r="5" spans="1:6" ht="18.75" x14ac:dyDescent="0.3">
      <c r="A5" s="24"/>
      <c r="B5" s="24" t="s">
        <v>167</v>
      </c>
      <c r="C5" s="24"/>
      <c r="D5" s="22"/>
      <c r="E5" s="22"/>
      <c r="F5" s="22"/>
    </row>
    <row r="6" spans="1:6" ht="6" customHeight="1" x14ac:dyDescent="0.3">
      <c r="A6" s="24"/>
      <c r="B6" s="24"/>
      <c r="C6" s="24"/>
      <c r="D6" s="22"/>
      <c r="E6" s="22"/>
      <c r="F6" s="22"/>
    </row>
    <row r="7" spans="1:6" ht="37.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0" t="s">
        <v>62</v>
      </c>
      <c r="B8" s="191"/>
      <c r="C8" s="191"/>
      <c r="D8" s="22"/>
      <c r="E8" s="22"/>
      <c r="F8" s="22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4">
        <v>1</v>
      </c>
    </row>
    <row r="11" spans="1:6" ht="18.75" x14ac:dyDescent="0.3">
      <c r="A11" s="15">
        <f t="shared" ref="A11:A12" si="0">A10+1</f>
        <v>3</v>
      </c>
      <c r="B11" s="13" t="s">
        <v>18</v>
      </c>
      <c r="C11" s="14">
        <v>1</v>
      </c>
    </row>
    <row r="12" spans="1:6" ht="18.75" x14ac:dyDescent="0.3">
      <c r="A12" s="15">
        <f t="shared" si="0"/>
        <v>4</v>
      </c>
      <c r="B12" s="17" t="s">
        <v>36</v>
      </c>
      <c r="C12" s="14">
        <v>19</v>
      </c>
    </row>
    <row r="13" spans="1:6" ht="18.75" x14ac:dyDescent="0.3">
      <c r="A13" s="136"/>
      <c r="B13" s="137" t="s">
        <v>21</v>
      </c>
      <c r="C13" s="145">
        <f>SUM(C9:C12)</f>
        <v>22</v>
      </c>
    </row>
    <row r="14" spans="1:6" ht="18.75" x14ac:dyDescent="0.25">
      <c r="A14" s="192" t="s">
        <v>22</v>
      </c>
      <c r="B14" s="193"/>
      <c r="C14" s="193"/>
    </row>
    <row r="15" spans="1:6" ht="21" customHeight="1" x14ac:dyDescent="0.3">
      <c r="A15" s="27">
        <v>1</v>
      </c>
      <c r="B15" s="31" t="s">
        <v>24</v>
      </c>
      <c r="C15" s="27">
        <v>0.5</v>
      </c>
    </row>
    <row r="16" spans="1:6" ht="18.75" x14ac:dyDescent="0.3">
      <c r="A16" s="27">
        <f>A15+1</f>
        <v>2</v>
      </c>
      <c r="B16" s="33" t="s">
        <v>25</v>
      </c>
      <c r="C16" s="27">
        <v>0.5</v>
      </c>
    </row>
    <row r="17" spans="1:8" ht="18.75" x14ac:dyDescent="0.3">
      <c r="A17" s="27">
        <f t="shared" ref="A17" si="1">A16+1</f>
        <v>3</v>
      </c>
      <c r="B17" s="33" t="s">
        <v>5</v>
      </c>
      <c r="C17" s="27">
        <v>1</v>
      </c>
    </row>
    <row r="18" spans="1:8" ht="17.25" customHeight="1" x14ac:dyDescent="0.3">
      <c r="A18" s="27"/>
      <c r="B18" s="162" t="s">
        <v>21</v>
      </c>
      <c r="C18" s="163">
        <f>C15+C16+C17</f>
        <v>2</v>
      </c>
    </row>
    <row r="19" spans="1:8" ht="24.75" customHeight="1" x14ac:dyDescent="0.25">
      <c r="A19" s="194" t="s">
        <v>26</v>
      </c>
      <c r="B19" s="195"/>
      <c r="C19" s="195"/>
    </row>
    <row r="20" spans="1:8" ht="37.5" x14ac:dyDescent="0.3">
      <c r="A20" s="27">
        <v>1</v>
      </c>
      <c r="B20" s="33" t="s">
        <v>28</v>
      </c>
      <c r="C20" s="32">
        <v>1</v>
      </c>
    </row>
    <row r="21" spans="1:8" ht="19.5" customHeight="1" x14ac:dyDescent="0.3">
      <c r="A21" s="27">
        <f>A20+1</f>
        <v>2</v>
      </c>
      <c r="B21" s="31" t="s">
        <v>7</v>
      </c>
      <c r="C21" s="32">
        <v>2.5</v>
      </c>
    </row>
    <row r="22" spans="1:8" ht="21.75" customHeight="1" x14ac:dyDescent="0.3">
      <c r="A22" s="27">
        <f t="shared" ref="A22:A26" si="2">A21+1</f>
        <v>3</v>
      </c>
      <c r="B22" s="31" t="s">
        <v>9</v>
      </c>
      <c r="C22" s="32">
        <v>1</v>
      </c>
    </row>
    <row r="23" spans="1:8" ht="36.75" customHeight="1" x14ac:dyDescent="0.3">
      <c r="A23" s="27">
        <f t="shared" si="2"/>
        <v>4</v>
      </c>
      <c r="B23" s="33" t="s">
        <v>42</v>
      </c>
      <c r="C23" s="32">
        <v>0.5</v>
      </c>
    </row>
    <row r="24" spans="1:8" ht="18.75" x14ac:dyDescent="0.3">
      <c r="A24" s="27">
        <f t="shared" si="2"/>
        <v>5</v>
      </c>
      <c r="B24" s="31" t="s">
        <v>251</v>
      </c>
      <c r="C24" s="32">
        <v>2</v>
      </c>
    </row>
    <row r="25" spans="1:8" ht="18.75" x14ac:dyDescent="0.3">
      <c r="A25" s="27">
        <f t="shared" si="2"/>
        <v>6</v>
      </c>
      <c r="B25" s="31" t="s">
        <v>6</v>
      </c>
      <c r="C25" s="32">
        <v>1</v>
      </c>
    </row>
    <row r="26" spans="1:8" ht="18.75" x14ac:dyDescent="0.3">
      <c r="A26" s="27">
        <f t="shared" si="2"/>
        <v>7</v>
      </c>
      <c r="B26" s="31" t="s">
        <v>156</v>
      </c>
      <c r="C26" s="32">
        <v>1</v>
      </c>
    </row>
    <row r="27" spans="1:8" ht="18.75" x14ac:dyDescent="0.3">
      <c r="A27" s="12"/>
      <c r="B27" s="139" t="s">
        <v>21</v>
      </c>
      <c r="C27" s="117">
        <f>SUM(C20:C26)</f>
        <v>9</v>
      </c>
    </row>
    <row r="28" spans="1:8" ht="18.75" x14ac:dyDescent="0.3">
      <c r="A28" s="29"/>
      <c r="B28" s="139" t="s">
        <v>35</v>
      </c>
      <c r="C28" s="117">
        <f>C13+C18+C27</f>
        <v>33</v>
      </c>
      <c r="F28" s="112"/>
      <c r="G28" s="112"/>
      <c r="H28" s="112"/>
    </row>
    <row r="31" spans="1:8" ht="18.75" x14ac:dyDescent="0.3">
      <c r="B31" s="268" t="s">
        <v>132</v>
      </c>
    </row>
  </sheetData>
  <mergeCells count="3">
    <mergeCell ref="A8:C8"/>
    <mergeCell ref="A14:C14"/>
    <mergeCell ref="A19:C19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2"/>
  <sheetViews>
    <sheetView topLeftCell="A19" workbookViewId="0">
      <selection activeCell="B32" sqref="B32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220</v>
      </c>
      <c r="D2" s="22"/>
      <c r="E2" s="22"/>
      <c r="F2" s="22"/>
    </row>
    <row r="3" spans="1:6" ht="59.25" customHeight="1" x14ac:dyDescent="0.25">
      <c r="A3" s="22"/>
      <c r="B3" s="22"/>
      <c r="C3" s="120" t="s">
        <v>255</v>
      </c>
      <c r="D3" s="22"/>
      <c r="E3" s="22"/>
      <c r="F3" s="22"/>
    </row>
    <row r="4" spans="1:6" ht="39.75" customHeight="1" x14ac:dyDescent="0.3">
      <c r="A4" s="189" t="s">
        <v>165</v>
      </c>
      <c r="B4" s="189"/>
      <c r="C4" s="189"/>
      <c r="D4" s="22"/>
      <c r="E4" s="22"/>
      <c r="F4" s="22"/>
    </row>
    <row r="5" spans="1:6" ht="12" customHeight="1" x14ac:dyDescent="0.3">
      <c r="A5" s="24"/>
      <c r="B5" s="24"/>
      <c r="C5" s="24"/>
      <c r="D5" s="22"/>
      <c r="E5" s="22"/>
      <c r="F5" s="22"/>
    </row>
    <row r="6" spans="1:6" ht="37.5" customHeight="1" x14ac:dyDescent="0.3">
      <c r="A6" s="25" t="s">
        <v>133</v>
      </c>
      <c r="B6" s="26" t="s">
        <v>11</v>
      </c>
      <c r="C6" s="27" t="s">
        <v>12</v>
      </c>
      <c r="D6" s="22"/>
      <c r="E6" s="22"/>
      <c r="F6" s="22"/>
    </row>
    <row r="7" spans="1:6" ht="18" customHeight="1" x14ac:dyDescent="0.25">
      <c r="A7" s="190" t="s">
        <v>62</v>
      </c>
      <c r="B7" s="191"/>
      <c r="C7" s="191"/>
      <c r="D7" s="22"/>
      <c r="E7" s="22"/>
      <c r="F7" s="22"/>
    </row>
    <row r="8" spans="1:6" ht="18.75" x14ac:dyDescent="0.3">
      <c r="A8" s="12">
        <v>1</v>
      </c>
      <c r="B8" s="13" t="s">
        <v>16</v>
      </c>
      <c r="C8" s="14">
        <v>1</v>
      </c>
    </row>
    <row r="9" spans="1:6" ht="18.75" x14ac:dyDescent="0.3">
      <c r="A9" s="15">
        <f>A8+1</f>
        <v>2</v>
      </c>
      <c r="B9" s="13" t="s">
        <v>17</v>
      </c>
      <c r="C9" s="14">
        <v>1</v>
      </c>
    </row>
    <row r="10" spans="1:6" ht="18.75" x14ac:dyDescent="0.3">
      <c r="A10" s="15">
        <f t="shared" ref="A10:A11" si="0">A9+1</f>
        <v>3</v>
      </c>
      <c r="B10" s="13" t="s">
        <v>18</v>
      </c>
      <c r="C10" s="18">
        <v>0.5</v>
      </c>
    </row>
    <row r="11" spans="1:6" ht="18.75" x14ac:dyDescent="0.3">
      <c r="A11" s="15">
        <f t="shared" si="0"/>
        <v>4</v>
      </c>
      <c r="B11" s="17" t="s">
        <v>36</v>
      </c>
      <c r="C11" s="109">
        <v>16.48</v>
      </c>
    </row>
    <row r="12" spans="1:6" ht="18.75" x14ac:dyDescent="0.3">
      <c r="A12" s="136"/>
      <c r="B12" s="137" t="s">
        <v>21</v>
      </c>
      <c r="C12" s="138">
        <f>SUM(C8:C11)</f>
        <v>18.98</v>
      </c>
    </row>
    <row r="13" spans="1:6" ht="36.75" customHeight="1" x14ac:dyDescent="0.25">
      <c r="A13" s="204" t="s">
        <v>161</v>
      </c>
      <c r="B13" s="204"/>
      <c r="C13" s="204"/>
    </row>
    <row r="14" spans="1:6" ht="18.75" x14ac:dyDescent="0.3">
      <c r="A14" s="12">
        <v>1</v>
      </c>
      <c r="B14" s="19" t="s">
        <v>166</v>
      </c>
      <c r="C14" s="141">
        <v>0.5</v>
      </c>
    </row>
    <row r="15" spans="1:6" ht="18.75" x14ac:dyDescent="0.3">
      <c r="A15" s="136"/>
      <c r="B15" s="137" t="s">
        <v>21</v>
      </c>
      <c r="C15" s="140">
        <f>C14</f>
        <v>0.5</v>
      </c>
    </row>
    <row r="16" spans="1:6" ht="18.75" x14ac:dyDescent="0.25">
      <c r="A16" s="192" t="s">
        <v>22</v>
      </c>
      <c r="B16" s="193"/>
      <c r="C16" s="193"/>
    </row>
    <row r="17" spans="1:8" ht="21" customHeight="1" x14ac:dyDescent="0.3">
      <c r="A17" s="27">
        <v>1</v>
      </c>
      <c r="B17" s="31" t="s">
        <v>24</v>
      </c>
      <c r="C17" s="27">
        <v>0.5</v>
      </c>
    </row>
    <row r="18" spans="1:8" ht="18.75" x14ac:dyDescent="0.3">
      <c r="A18" s="27">
        <f>A17+1</f>
        <v>2</v>
      </c>
      <c r="B18" s="33" t="s">
        <v>25</v>
      </c>
      <c r="C18" s="27">
        <v>0.25</v>
      </c>
    </row>
    <row r="19" spans="1:8" ht="17.25" customHeight="1" x14ac:dyDescent="0.3">
      <c r="A19" s="163"/>
      <c r="B19" s="162" t="s">
        <v>21</v>
      </c>
      <c r="C19" s="163">
        <f>C17+C18</f>
        <v>0.75</v>
      </c>
    </row>
    <row r="20" spans="1:8" ht="24.75" customHeight="1" x14ac:dyDescent="0.25">
      <c r="A20" s="194" t="s">
        <v>26</v>
      </c>
      <c r="B20" s="195"/>
      <c r="C20" s="195"/>
    </row>
    <row r="21" spans="1:8" ht="36" customHeight="1" x14ac:dyDescent="0.3">
      <c r="A21" s="12">
        <v>1</v>
      </c>
      <c r="B21" s="33" t="s">
        <v>42</v>
      </c>
      <c r="C21" s="26">
        <v>1</v>
      </c>
    </row>
    <row r="22" spans="1:8" ht="18.75" x14ac:dyDescent="0.3">
      <c r="A22" s="27">
        <f>A21+1</f>
        <v>2</v>
      </c>
      <c r="B22" s="31" t="s">
        <v>7</v>
      </c>
      <c r="C22" s="26">
        <v>3.25</v>
      </c>
    </row>
    <row r="23" spans="1:8" ht="19.5" customHeight="1" x14ac:dyDescent="0.3">
      <c r="A23" s="27">
        <f>A22+1</f>
        <v>3</v>
      </c>
      <c r="B23" s="31" t="s">
        <v>9</v>
      </c>
      <c r="C23" s="26">
        <v>1</v>
      </c>
    </row>
    <row r="24" spans="1:8" ht="21.75" customHeight="1" x14ac:dyDescent="0.3">
      <c r="A24" s="27">
        <f t="shared" ref="A24:A27" si="1">A23+1</f>
        <v>4</v>
      </c>
      <c r="B24" s="33" t="s">
        <v>34</v>
      </c>
      <c r="C24" s="26">
        <v>1</v>
      </c>
    </row>
    <row r="25" spans="1:8" ht="27" customHeight="1" x14ac:dyDescent="0.3">
      <c r="A25" s="27">
        <f t="shared" si="1"/>
        <v>5</v>
      </c>
      <c r="B25" s="33" t="s">
        <v>10</v>
      </c>
      <c r="C25" s="26">
        <v>3</v>
      </c>
    </row>
    <row r="26" spans="1:8" ht="18.75" x14ac:dyDescent="0.3">
      <c r="A26" s="27">
        <f t="shared" si="1"/>
        <v>6</v>
      </c>
      <c r="B26" s="31" t="s">
        <v>6</v>
      </c>
      <c r="C26" s="26">
        <v>0.5</v>
      </c>
    </row>
    <row r="27" spans="1:8" ht="18.75" x14ac:dyDescent="0.3">
      <c r="A27" s="27">
        <f t="shared" si="1"/>
        <v>7</v>
      </c>
      <c r="B27" s="31" t="s">
        <v>156</v>
      </c>
      <c r="C27" s="26">
        <v>0.5</v>
      </c>
    </row>
    <row r="28" spans="1:8" ht="18.75" x14ac:dyDescent="0.3">
      <c r="A28" s="12"/>
      <c r="B28" s="139" t="s">
        <v>21</v>
      </c>
      <c r="C28" s="94">
        <f>SUM(C21:C27)</f>
        <v>10.25</v>
      </c>
    </row>
    <row r="29" spans="1:8" ht="18.75" x14ac:dyDescent="0.3">
      <c r="A29" s="29"/>
      <c r="B29" s="35" t="s">
        <v>35</v>
      </c>
      <c r="C29" s="94">
        <f>C12+C15+C19+C28</f>
        <v>30.48</v>
      </c>
      <c r="F29" s="112"/>
      <c r="G29" s="112"/>
      <c r="H29" s="112"/>
    </row>
    <row r="32" spans="1:8" ht="18.75" x14ac:dyDescent="0.3">
      <c r="B32" s="268" t="s">
        <v>132</v>
      </c>
    </row>
  </sheetData>
  <mergeCells count="5">
    <mergeCell ref="A4:C4"/>
    <mergeCell ref="A7:C7"/>
    <mergeCell ref="A13:C13"/>
    <mergeCell ref="A16:C16"/>
    <mergeCell ref="A20:C20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9"/>
  <sheetViews>
    <sheetView topLeftCell="A19" workbookViewId="0">
      <selection activeCell="B39" sqref="B39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221</v>
      </c>
      <c r="D2" s="22"/>
      <c r="E2" s="22"/>
      <c r="F2" s="22"/>
    </row>
    <row r="3" spans="1:6" ht="57.75" customHeight="1" x14ac:dyDescent="0.25">
      <c r="A3" s="22"/>
      <c r="B3" s="22"/>
      <c r="C3" s="120" t="s">
        <v>255</v>
      </c>
      <c r="D3" s="22"/>
      <c r="E3" s="22"/>
      <c r="F3" s="22"/>
    </row>
    <row r="4" spans="1:6" ht="55.5" customHeight="1" x14ac:dyDescent="0.3">
      <c r="A4" s="189" t="s">
        <v>162</v>
      </c>
      <c r="B4" s="189"/>
      <c r="C4" s="189"/>
      <c r="D4" s="22"/>
      <c r="E4" s="22"/>
      <c r="F4" s="22"/>
    </row>
    <row r="5" spans="1:6" ht="12" customHeight="1" x14ac:dyDescent="0.3">
      <c r="A5" s="24"/>
      <c r="B5" s="24"/>
      <c r="C5" s="24"/>
      <c r="D5" s="22"/>
      <c r="E5" s="22"/>
      <c r="F5" s="22"/>
    </row>
    <row r="6" spans="1:6" ht="37.5" customHeight="1" x14ac:dyDescent="0.3">
      <c r="A6" s="25" t="s">
        <v>133</v>
      </c>
      <c r="B6" s="26" t="s">
        <v>11</v>
      </c>
      <c r="C6" s="27" t="s">
        <v>12</v>
      </c>
      <c r="D6" s="22"/>
      <c r="E6" s="22"/>
      <c r="F6" s="22"/>
    </row>
    <row r="7" spans="1:6" ht="18" customHeight="1" x14ac:dyDescent="0.25">
      <c r="A7" s="190" t="s">
        <v>62</v>
      </c>
      <c r="B7" s="191"/>
      <c r="C7" s="191"/>
      <c r="D7" s="22"/>
      <c r="E7" s="22"/>
      <c r="F7" s="22"/>
    </row>
    <row r="8" spans="1:6" ht="18.75" x14ac:dyDescent="0.3">
      <c r="A8" s="12">
        <v>1</v>
      </c>
      <c r="B8" s="13" t="s">
        <v>16</v>
      </c>
      <c r="C8" s="14">
        <v>1</v>
      </c>
    </row>
    <row r="9" spans="1:6" ht="18.75" x14ac:dyDescent="0.3">
      <c r="A9" s="15">
        <f>A8+1</f>
        <v>2</v>
      </c>
      <c r="B9" s="13" t="s">
        <v>17</v>
      </c>
      <c r="C9" s="18">
        <v>1.5</v>
      </c>
    </row>
    <row r="10" spans="1:6" ht="18.75" x14ac:dyDescent="0.3">
      <c r="A10" s="15">
        <f t="shared" ref="A10:A12" si="0">A9+1</f>
        <v>3</v>
      </c>
      <c r="B10" s="13" t="s">
        <v>18</v>
      </c>
      <c r="C10" s="18">
        <v>0.5</v>
      </c>
    </row>
    <row r="11" spans="1:6" ht="18.75" x14ac:dyDescent="0.3">
      <c r="A11" s="15">
        <f t="shared" si="0"/>
        <v>4</v>
      </c>
      <c r="B11" s="17" t="s">
        <v>36</v>
      </c>
      <c r="C11" s="109">
        <v>18.78</v>
      </c>
    </row>
    <row r="12" spans="1:6" ht="24.75" customHeight="1" x14ac:dyDescent="0.3">
      <c r="A12" s="15">
        <f t="shared" si="0"/>
        <v>5</v>
      </c>
      <c r="B12" s="19" t="s">
        <v>222</v>
      </c>
      <c r="C12" s="18">
        <v>0.5</v>
      </c>
    </row>
    <row r="13" spans="1:6" ht="18.75" x14ac:dyDescent="0.3">
      <c r="A13" s="136"/>
      <c r="B13" s="137" t="s">
        <v>21</v>
      </c>
      <c r="C13" s="138">
        <f>SUM(C8:C12)</f>
        <v>22.28</v>
      </c>
    </row>
    <row r="14" spans="1:6" ht="36.75" customHeight="1" x14ac:dyDescent="0.25">
      <c r="A14" s="204" t="s">
        <v>161</v>
      </c>
      <c r="B14" s="204"/>
      <c r="C14" s="204"/>
    </row>
    <row r="15" spans="1:6" ht="18.75" x14ac:dyDescent="0.3">
      <c r="A15" s="12">
        <v>1</v>
      </c>
      <c r="B15" s="19" t="s">
        <v>252</v>
      </c>
      <c r="C15" s="141">
        <v>2.5</v>
      </c>
    </row>
    <row r="16" spans="1:6" ht="18.75" x14ac:dyDescent="0.3">
      <c r="A16" s="136"/>
      <c r="B16" s="137" t="s">
        <v>21</v>
      </c>
      <c r="C16" s="140">
        <v>2.5</v>
      </c>
    </row>
    <row r="17" spans="1:3" ht="18.75" x14ac:dyDescent="0.25">
      <c r="A17" s="192" t="s">
        <v>22</v>
      </c>
      <c r="B17" s="193"/>
      <c r="C17" s="193"/>
    </row>
    <row r="18" spans="1:3" ht="21" customHeight="1" x14ac:dyDescent="0.3">
      <c r="A18" s="27">
        <v>1</v>
      </c>
      <c r="B18" s="31" t="s">
        <v>24</v>
      </c>
      <c r="C18" s="27">
        <v>0.5</v>
      </c>
    </row>
    <row r="19" spans="1:3" ht="18.75" x14ac:dyDescent="0.3">
      <c r="A19" s="27">
        <f>A18+1</f>
        <v>2</v>
      </c>
      <c r="B19" s="33" t="s">
        <v>25</v>
      </c>
      <c r="C19" s="27">
        <v>0.5</v>
      </c>
    </row>
    <row r="20" spans="1:3" ht="18.75" x14ac:dyDescent="0.3">
      <c r="A20" s="27">
        <f t="shared" ref="A20" si="1">A19+1</f>
        <v>3</v>
      </c>
      <c r="B20" s="33" t="s">
        <v>5</v>
      </c>
      <c r="C20" s="27">
        <v>1</v>
      </c>
    </row>
    <row r="21" spans="1:3" ht="17.25" customHeight="1" x14ac:dyDescent="0.3">
      <c r="A21" s="163"/>
      <c r="B21" s="162" t="s">
        <v>21</v>
      </c>
      <c r="C21" s="163">
        <f>C18+C19+C20</f>
        <v>2</v>
      </c>
    </row>
    <row r="22" spans="1:3" ht="24.75" customHeight="1" x14ac:dyDescent="0.25">
      <c r="A22" s="194" t="s">
        <v>26</v>
      </c>
      <c r="B22" s="195"/>
      <c r="C22" s="195"/>
    </row>
    <row r="23" spans="1:3" ht="18" customHeight="1" x14ac:dyDescent="0.25">
      <c r="A23" s="12">
        <v>1</v>
      </c>
      <c r="B23" s="92" t="s">
        <v>82</v>
      </c>
      <c r="C23" s="12">
        <v>0.5</v>
      </c>
    </row>
    <row r="24" spans="1:3" ht="37.5" x14ac:dyDescent="0.3">
      <c r="A24" s="27">
        <f>A23+1</f>
        <v>2</v>
      </c>
      <c r="B24" s="142" t="s">
        <v>28</v>
      </c>
      <c r="C24" s="26">
        <v>1</v>
      </c>
    </row>
    <row r="25" spans="1:3" ht="19.5" customHeight="1" x14ac:dyDescent="0.3">
      <c r="A25" s="27">
        <f>A24+1</f>
        <v>3</v>
      </c>
      <c r="B25" s="143" t="s">
        <v>27</v>
      </c>
      <c r="C25" s="26">
        <v>1</v>
      </c>
    </row>
    <row r="26" spans="1:3" ht="21.75" customHeight="1" x14ac:dyDescent="0.3">
      <c r="A26" s="27">
        <f t="shared" ref="A26:A34" si="2">A25+1</f>
        <v>4</v>
      </c>
      <c r="B26" s="38" t="s">
        <v>7</v>
      </c>
      <c r="C26" s="26">
        <v>5</v>
      </c>
    </row>
    <row r="27" spans="1:3" ht="36.75" customHeight="1" x14ac:dyDescent="0.3">
      <c r="A27" s="27">
        <f t="shared" si="2"/>
        <v>5</v>
      </c>
      <c r="B27" s="144" t="s">
        <v>9</v>
      </c>
      <c r="C27" s="26">
        <v>1</v>
      </c>
    </row>
    <row r="28" spans="1:3" ht="37.5" x14ac:dyDescent="0.3">
      <c r="A28" s="27">
        <f t="shared" si="2"/>
        <v>6</v>
      </c>
      <c r="B28" s="142" t="s">
        <v>42</v>
      </c>
      <c r="C28" s="26">
        <v>1</v>
      </c>
    </row>
    <row r="29" spans="1:3" ht="18.75" x14ac:dyDescent="0.3">
      <c r="A29" s="27">
        <f t="shared" si="2"/>
        <v>7</v>
      </c>
      <c r="B29" s="142" t="s">
        <v>34</v>
      </c>
      <c r="C29" s="26">
        <v>1</v>
      </c>
    </row>
    <row r="30" spans="1:3" ht="18.75" x14ac:dyDescent="0.3">
      <c r="A30" s="27">
        <f t="shared" si="2"/>
        <v>8</v>
      </c>
      <c r="B30" s="142" t="s">
        <v>10</v>
      </c>
      <c r="C30" s="26">
        <v>3</v>
      </c>
    </row>
    <row r="31" spans="1:3" ht="18.75" x14ac:dyDescent="0.3">
      <c r="A31" s="27">
        <f t="shared" si="2"/>
        <v>9</v>
      </c>
      <c r="B31" s="144" t="s">
        <v>246</v>
      </c>
      <c r="C31" s="26">
        <v>0.5</v>
      </c>
    </row>
    <row r="32" spans="1:3" ht="18.75" x14ac:dyDescent="0.3">
      <c r="A32" s="27">
        <f t="shared" si="2"/>
        <v>10</v>
      </c>
      <c r="B32" s="144" t="s">
        <v>247</v>
      </c>
      <c r="C32" s="26">
        <v>1.5</v>
      </c>
    </row>
    <row r="33" spans="1:8" ht="18.75" x14ac:dyDescent="0.3">
      <c r="A33" s="27">
        <f t="shared" si="2"/>
        <v>11</v>
      </c>
      <c r="B33" s="38" t="s">
        <v>156</v>
      </c>
      <c r="C33" s="26">
        <v>1</v>
      </c>
    </row>
    <row r="34" spans="1:8" ht="37.5" x14ac:dyDescent="0.3">
      <c r="A34" s="27">
        <f t="shared" si="2"/>
        <v>12</v>
      </c>
      <c r="B34" s="38" t="s">
        <v>141</v>
      </c>
      <c r="C34" s="26">
        <v>0.5</v>
      </c>
    </row>
    <row r="35" spans="1:8" ht="18.75" x14ac:dyDescent="0.3">
      <c r="A35" s="12"/>
      <c r="B35" s="139" t="s">
        <v>21</v>
      </c>
      <c r="C35" s="117">
        <f>SUM(C23:C34)</f>
        <v>17</v>
      </c>
    </row>
    <row r="36" spans="1:8" ht="18.75" x14ac:dyDescent="0.3">
      <c r="A36" s="29"/>
      <c r="B36" s="35" t="s">
        <v>35</v>
      </c>
      <c r="C36" s="94">
        <f>C13+C16+C21+C35</f>
        <v>43.78</v>
      </c>
      <c r="F36" s="112"/>
      <c r="G36" s="112"/>
      <c r="H36" s="112"/>
    </row>
    <row r="39" spans="1:8" ht="18.75" x14ac:dyDescent="0.3">
      <c r="B39" s="268" t="s">
        <v>132</v>
      </c>
    </row>
  </sheetData>
  <mergeCells count="5">
    <mergeCell ref="A7:C7"/>
    <mergeCell ref="A17:C17"/>
    <mergeCell ref="A22:C22"/>
    <mergeCell ref="A14:C14"/>
    <mergeCell ref="A4:C4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8"/>
  <sheetViews>
    <sheetView topLeftCell="A22" workbookViewId="0">
      <selection activeCell="B38" sqref="B38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223</v>
      </c>
      <c r="D2" s="22"/>
      <c r="E2" s="22"/>
      <c r="F2" s="22"/>
    </row>
    <row r="3" spans="1:6" ht="60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4" t="s">
        <v>125</v>
      </c>
      <c r="B4" s="24"/>
      <c r="C4" s="24"/>
      <c r="D4" s="22"/>
      <c r="E4" s="23"/>
      <c r="F4" s="22"/>
    </row>
    <row r="5" spans="1:6" ht="18.75" x14ac:dyDescent="0.3">
      <c r="A5" s="24"/>
      <c r="B5" s="24" t="s">
        <v>160</v>
      </c>
      <c r="C5" s="24"/>
      <c r="D5" s="22"/>
      <c r="E5" s="22"/>
      <c r="F5" s="22"/>
    </row>
    <row r="6" spans="1:6" ht="6" customHeight="1" x14ac:dyDescent="0.3">
      <c r="A6" s="24"/>
      <c r="B6" s="24"/>
      <c r="C6" s="24"/>
      <c r="D6" s="22"/>
      <c r="E6" s="22"/>
      <c r="F6" s="22"/>
    </row>
    <row r="7" spans="1:6" ht="37.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0" t="s">
        <v>62</v>
      </c>
      <c r="B8" s="191"/>
      <c r="C8" s="191"/>
      <c r="D8" s="22"/>
      <c r="E8" s="22"/>
      <c r="F8" s="22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4">
        <v>1</v>
      </c>
    </row>
    <row r="11" spans="1:6" ht="18.75" x14ac:dyDescent="0.3">
      <c r="A11" s="15">
        <f t="shared" ref="A11:A16" si="0">A10+1</f>
        <v>3</v>
      </c>
      <c r="B11" s="13" t="s">
        <v>18</v>
      </c>
      <c r="C11" s="14">
        <v>1</v>
      </c>
    </row>
    <row r="12" spans="1:6" ht="18.75" x14ac:dyDescent="0.3">
      <c r="A12" s="15">
        <f t="shared" si="0"/>
        <v>4</v>
      </c>
      <c r="B12" s="16" t="s">
        <v>19</v>
      </c>
      <c r="C12" s="18">
        <v>0.5</v>
      </c>
    </row>
    <row r="13" spans="1:6" ht="18.75" x14ac:dyDescent="0.3">
      <c r="A13" s="15">
        <f t="shared" si="0"/>
        <v>5</v>
      </c>
      <c r="B13" s="17" t="s">
        <v>36</v>
      </c>
      <c r="C13" s="109">
        <v>18.97</v>
      </c>
    </row>
    <row r="14" spans="1:6" ht="18.75" x14ac:dyDescent="0.3">
      <c r="A14" s="15">
        <f t="shared" si="0"/>
        <v>6</v>
      </c>
      <c r="B14" s="17" t="s">
        <v>20</v>
      </c>
      <c r="C14" s="14">
        <v>1</v>
      </c>
    </row>
    <row r="15" spans="1:6" ht="18.75" x14ac:dyDescent="0.3">
      <c r="A15" s="15">
        <f t="shared" si="0"/>
        <v>7</v>
      </c>
      <c r="B15" s="17" t="s">
        <v>37</v>
      </c>
      <c r="C15" s="109">
        <v>0.06</v>
      </c>
      <c r="E15" s="1"/>
    </row>
    <row r="16" spans="1:6" ht="24.75" customHeight="1" x14ac:dyDescent="0.3">
      <c r="A16" s="15">
        <f t="shared" si="0"/>
        <v>8</v>
      </c>
      <c r="B16" s="19" t="s">
        <v>222</v>
      </c>
      <c r="C16" s="14">
        <v>1</v>
      </c>
    </row>
    <row r="17" spans="1:3" ht="18.75" x14ac:dyDescent="0.3">
      <c r="A17" s="136"/>
      <c r="B17" s="137" t="s">
        <v>21</v>
      </c>
      <c r="C17" s="138">
        <f>SUM(C9:C16)</f>
        <v>24.529999999999998</v>
      </c>
    </row>
    <row r="18" spans="1:3" ht="18.75" x14ac:dyDescent="0.25">
      <c r="A18" s="192" t="s">
        <v>22</v>
      </c>
      <c r="B18" s="193"/>
      <c r="C18" s="193"/>
    </row>
    <row r="19" spans="1:3" ht="21" customHeight="1" x14ac:dyDescent="0.3">
      <c r="A19" s="27">
        <v>1</v>
      </c>
      <c r="B19" s="31" t="s">
        <v>24</v>
      </c>
      <c r="C19" s="27">
        <v>0.5</v>
      </c>
    </row>
    <row r="20" spans="1:3" ht="18.75" x14ac:dyDescent="0.3">
      <c r="A20" s="27">
        <f>A19+1</f>
        <v>2</v>
      </c>
      <c r="B20" s="33" t="s">
        <v>25</v>
      </c>
      <c r="C20" s="27">
        <v>0.5</v>
      </c>
    </row>
    <row r="21" spans="1:3" ht="18.75" x14ac:dyDescent="0.3">
      <c r="A21" s="27">
        <f t="shared" ref="A21" si="1">A20+1</f>
        <v>3</v>
      </c>
      <c r="B21" s="33" t="s">
        <v>5</v>
      </c>
      <c r="C21" s="27">
        <v>1</v>
      </c>
    </row>
    <row r="22" spans="1:3" ht="17.25" customHeight="1" x14ac:dyDescent="0.3">
      <c r="A22" s="163"/>
      <c r="B22" s="162" t="s">
        <v>21</v>
      </c>
      <c r="C22" s="163">
        <f>C19+C20+C21</f>
        <v>2</v>
      </c>
    </row>
    <row r="23" spans="1:3" ht="24.75" customHeight="1" x14ac:dyDescent="0.25">
      <c r="A23" s="194" t="s">
        <v>26</v>
      </c>
      <c r="B23" s="195"/>
      <c r="C23" s="195"/>
    </row>
    <row r="24" spans="1:3" ht="18.75" x14ac:dyDescent="0.3">
      <c r="A24" s="27">
        <v>1</v>
      </c>
      <c r="B24" s="31" t="s">
        <v>82</v>
      </c>
      <c r="C24" s="27">
        <v>0.5</v>
      </c>
    </row>
    <row r="25" spans="1:3" ht="19.5" customHeight="1" x14ac:dyDescent="0.3">
      <c r="A25" s="27">
        <f>A24+1</f>
        <v>2</v>
      </c>
      <c r="B25" s="31" t="s">
        <v>154</v>
      </c>
      <c r="C25" s="27">
        <v>0.25</v>
      </c>
    </row>
    <row r="26" spans="1:3" ht="21.75" customHeight="1" x14ac:dyDescent="0.3">
      <c r="A26" s="27">
        <f t="shared" ref="A26:A33" si="2">A25+1</f>
        <v>3</v>
      </c>
      <c r="B26" s="31" t="s">
        <v>7</v>
      </c>
      <c r="C26" s="27">
        <v>2</v>
      </c>
    </row>
    <row r="27" spans="1:3" ht="36.75" customHeight="1" x14ac:dyDescent="0.3">
      <c r="A27" s="27">
        <f t="shared" si="2"/>
        <v>4</v>
      </c>
      <c r="B27" s="31" t="s">
        <v>9</v>
      </c>
      <c r="C27" s="27">
        <v>1</v>
      </c>
    </row>
    <row r="28" spans="1:3" ht="37.5" x14ac:dyDescent="0.3">
      <c r="A28" s="27">
        <f t="shared" si="2"/>
        <v>5</v>
      </c>
      <c r="B28" s="33" t="s">
        <v>42</v>
      </c>
      <c r="C28" s="27">
        <v>1</v>
      </c>
    </row>
    <row r="29" spans="1:3" ht="37.5" x14ac:dyDescent="0.3">
      <c r="A29" s="27">
        <f t="shared" si="2"/>
        <v>6</v>
      </c>
      <c r="B29" s="31" t="s">
        <v>238</v>
      </c>
      <c r="C29" s="27">
        <v>4</v>
      </c>
    </row>
    <row r="30" spans="1:3" ht="18.75" x14ac:dyDescent="0.3">
      <c r="A30" s="27">
        <f t="shared" si="2"/>
        <v>7</v>
      </c>
      <c r="B30" s="33" t="s">
        <v>34</v>
      </c>
      <c r="C30" s="27">
        <v>1</v>
      </c>
    </row>
    <row r="31" spans="1:3" ht="18.75" x14ac:dyDescent="0.3">
      <c r="A31" s="27">
        <f t="shared" si="2"/>
        <v>8</v>
      </c>
      <c r="B31" s="33" t="s">
        <v>10</v>
      </c>
      <c r="C31" s="27">
        <v>1</v>
      </c>
    </row>
    <row r="32" spans="1:3" ht="18.75" x14ac:dyDescent="0.3">
      <c r="A32" s="27">
        <f t="shared" si="2"/>
        <v>9</v>
      </c>
      <c r="B32" s="31" t="s">
        <v>6</v>
      </c>
      <c r="C32" s="27">
        <v>1</v>
      </c>
    </row>
    <row r="33" spans="1:8" ht="18.75" x14ac:dyDescent="0.3">
      <c r="A33" s="27">
        <f t="shared" si="2"/>
        <v>10</v>
      </c>
      <c r="B33" s="31" t="s">
        <v>156</v>
      </c>
      <c r="C33" s="27">
        <v>0.5</v>
      </c>
    </row>
    <row r="34" spans="1:8" ht="18.75" x14ac:dyDescent="0.3">
      <c r="A34" s="12"/>
      <c r="B34" s="139" t="s">
        <v>21</v>
      </c>
      <c r="C34" s="94">
        <f>SUM(C24:C33)</f>
        <v>12.25</v>
      </c>
    </row>
    <row r="35" spans="1:8" ht="18.75" x14ac:dyDescent="0.3">
      <c r="A35" s="29"/>
      <c r="B35" s="35" t="s">
        <v>35</v>
      </c>
      <c r="C35" s="94">
        <f>C17+C22+C34</f>
        <v>38.78</v>
      </c>
      <c r="F35" s="112"/>
      <c r="G35" s="112"/>
      <c r="H35" s="112"/>
    </row>
    <row r="38" spans="1:8" ht="18.75" x14ac:dyDescent="0.3">
      <c r="B38" s="268" t="s">
        <v>132</v>
      </c>
    </row>
  </sheetData>
  <mergeCells count="3">
    <mergeCell ref="A8:C8"/>
    <mergeCell ref="A18:C18"/>
    <mergeCell ref="A23:C23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9"/>
  <sheetViews>
    <sheetView topLeftCell="A25" workbookViewId="0">
      <selection activeCell="B39" sqref="B39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224</v>
      </c>
      <c r="D2" s="22"/>
      <c r="E2" s="22"/>
      <c r="F2" s="22"/>
    </row>
    <row r="3" spans="1:6" ht="42.75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4" t="s">
        <v>125</v>
      </c>
      <c r="B4" s="24"/>
      <c r="C4" s="24"/>
      <c r="D4" s="22"/>
      <c r="E4" s="23"/>
      <c r="F4" s="22"/>
    </row>
    <row r="5" spans="1:6" ht="18.75" x14ac:dyDescent="0.3">
      <c r="A5" s="24"/>
      <c r="B5" s="24" t="s">
        <v>158</v>
      </c>
      <c r="C5" s="24"/>
      <c r="D5" s="22"/>
      <c r="E5" s="22"/>
      <c r="F5" s="22"/>
    </row>
    <row r="6" spans="1:6" ht="6" customHeight="1" x14ac:dyDescent="0.3">
      <c r="A6" s="24"/>
      <c r="B6" s="24"/>
      <c r="C6" s="24"/>
      <c r="D6" s="22"/>
      <c r="E6" s="22"/>
      <c r="F6" s="22"/>
    </row>
    <row r="7" spans="1:6" ht="37.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0" t="s">
        <v>62</v>
      </c>
      <c r="B8" s="191"/>
      <c r="C8" s="191"/>
      <c r="D8" s="22"/>
      <c r="E8" s="22"/>
      <c r="F8" s="22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4">
        <v>2</v>
      </c>
    </row>
    <row r="11" spans="1:6" ht="18.75" x14ac:dyDescent="0.3">
      <c r="A11" s="15">
        <f t="shared" ref="A11:A16" si="0">A10+1</f>
        <v>3</v>
      </c>
      <c r="B11" s="13" t="s">
        <v>18</v>
      </c>
      <c r="C11" s="14">
        <v>1</v>
      </c>
    </row>
    <row r="12" spans="1:6" ht="18.75" x14ac:dyDescent="0.3">
      <c r="A12" s="15">
        <f t="shared" si="0"/>
        <v>4</v>
      </c>
      <c r="B12" s="16" t="s">
        <v>19</v>
      </c>
      <c r="C12" s="109">
        <v>0.75</v>
      </c>
    </row>
    <row r="13" spans="1:6" ht="18.75" x14ac:dyDescent="0.3">
      <c r="A13" s="15">
        <f t="shared" si="0"/>
        <v>5</v>
      </c>
      <c r="B13" s="17" t="s">
        <v>36</v>
      </c>
      <c r="C13" s="18">
        <v>50.9</v>
      </c>
    </row>
    <row r="14" spans="1:6" ht="18.75" x14ac:dyDescent="0.3">
      <c r="A14" s="15">
        <f t="shared" si="0"/>
        <v>6</v>
      </c>
      <c r="B14" s="17" t="s">
        <v>20</v>
      </c>
      <c r="C14" s="14">
        <v>1</v>
      </c>
    </row>
    <row r="15" spans="1:6" ht="18.75" x14ac:dyDescent="0.3">
      <c r="A15" s="15">
        <f t="shared" si="0"/>
        <v>7</v>
      </c>
      <c r="B15" s="17" t="s">
        <v>37</v>
      </c>
      <c r="C15" s="109">
        <v>0.33</v>
      </c>
      <c r="E15" s="1"/>
    </row>
    <row r="16" spans="1:6" ht="24.75" customHeight="1" x14ac:dyDescent="0.3">
      <c r="A16" s="15">
        <f t="shared" si="0"/>
        <v>8</v>
      </c>
      <c r="B16" s="19" t="s">
        <v>222</v>
      </c>
      <c r="C16" s="18">
        <v>1.5</v>
      </c>
    </row>
    <row r="17" spans="1:3" ht="18.75" x14ac:dyDescent="0.3">
      <c r="A17" s="136"/>
      <c r="B17" s="137" t="s">
        <v>21</v>
      </c>
      <c r="C17" s="138">
        <f>SUM(C9:C16)</f>
        <v>58.48</v>
      </c>
    </row>
    <row r="18" spans="1:3" ht="18.75" x14ac:dyDescent="0.25">
      <c r="A18" s="192" t="s">
        <v>22</v>
      </c>
      <c r="B18" s="193"/>
      <c r="C18" s="193"/>
    </row>
    <row r="19" spans="1:3" ht="21" customHeight="1" x14ac:dyDescent="0.3">
      <c r="A19" s="27">
        <v>1</v>
      </c>
      <c r="B19" s="30" t="s">
        <v>23</v>
      </c>
      <c r="C19" s="27">
        <v>1</v>
      </c>
    </row>
    <row r="20" spans="1:3" ht="18.75" x14ac:dyDescent="0.3">
      <c r="A20" s="27">
        <f t="shared" ref="A20:A21" si="1">A19+1</f>
        <v>2</v>
      </c>
      <c r="B20" s="33" t="s">
        <v>5</v>
      </c>
      <c r="C20" s="27">
        <v>1</v>
      </c>
    </row>
    <row r="21" spans="1:3" ht="18.75" x14ac:dyDescent="0.3">
      <c r="A21" s="27">
        <f t="shared" si="1"/>
        <v>3</v>
      </c>
      <c r="B21" s="33" t="s">
        <v>25</v>
      </c>
      <c r="C21" s="27">
        <v>1</v>
      </c>
    </row>
    <row r="22" spans="1:3" ht="17.25" customHeight="1" x14ac:dyDescent="0.3">
      <c r="A22" s="163"/>
      <c r="B22" s="162" t="s">
        <v>21</v>
      </c>
      <c r="C22" s="163">
        <f>C19+C20+C21</f>
        <v>3</v>
      </c>
    </row>
    <row r="23" spans="1:3" ht="24.75" customHeight="1" x14ac:dyDescent="0.25">
      <c r="A23" s="194" t="s">
        <v>26</v>
      </c>
      <c r="B23" s="195"/>
      <c r="C23" s="195"/>
    </row>
    <row r="24" spans="1:3" ht="18.75" x14ac:dyDescent="0.3">
      <c r="A24" s="27">
        <v>1</v>
      </c>
      <c r="B24" s="33" t="s">
        <v>82</v>
      </c>
      <c r="C24" s="27">
        <v>1</v>
      </c>
    </row>
    <row r="25" spans="1:3" ht="19.5" customHeight="1" x14ac:dyDescent="0.3">
      <c r="A25" s="27">
        <f t="shared" ref="A25:A34" si="2">A24+1</f>
        <v>2</v>
      </c>
      <c r="B25" s="31" t="s">
        <v>154</v>
      </c>
      <c r="C25" s="27">
        <v>0.5</v>
      </c>
    </row>
    <row r="26" spans="1:3" ht="21.75" customHeight="1" x14ac:dyDescent="0.3">
      <c r="A26" s="27">
        <f t="shared" si="2"/>
        <v>3</v>
      </c>
      <c r="B26" s="31" t="s">
        <v>7</v>
      </c>
      <c r="C26" s="27">
        <v>6.75</v>
      </c>
    </row>
    <row r="27" spans="1:3" ht="36.75" customHeight="1" x14ac:dyDescent="0.3">
      <c r="A27" s="27">
        <f t="shared" si="2"/>
        <v>4</v>
      </c>
      <c r="B27" s="31" t="s">
        <v>30</v>
      </c>
      <c r="C27" s="27">
        <v>1</v>
      </c>
    </row>
    <row r="28" spans="1:3" ht="18.75" x14ac:dyDescent="0.3">
      <c r="A28" s="27">
        <f t="shared" si="2"/>
        <v>5</v>
      </c>
      <c r="B28" s="31" t="s">
        <v>9</v>
      </c>
      <c r="C28" s="27">
        <v>1</v>
      </c>
    </row>
    <row r="29" spans="1:3" ht="37.5" x14ac:dyDescent="0.3">
      <c r="A29" s="27">
        <f t="shared" si="2"/>
        <v>6</v>
      </c>
      <c r="B29" s="33" t="s">
        <v>42</v>
      </c>
      <c r="C29" s="27">
        <v>1.5</v>
      </c>
    </row>
    <row r="30" spans="1:3" ht="18.75" x14ac:dyDescent="0.3">
      <c r="A30" s="27">
        <f t="shared" si="2"/>
        <v>7</v>
      </c>
      <c r="B30" s="33" t="s">
        <v>34</v>
      </c>
      <c r="C30" s="27">
        <v>1</v>
      </c>
    </row>
    <row r="31" spans="1:3" ht="18.75" x14ac:dyDescent="0.3">
      <c r="A31" s="27">
        <f t="shared" si="2"/>
        <v>8</v>
      </c>
      <c r="B31" s="33" t="s">
        <v>10</v>
      </c>
      <c r="C31" s="27">
        <v>3</v>
      </c>
    </row>
    <row r="32" spans="1:3" ht="18.75" x14ac:dyDescent="0.3">
      <c r="A32" s="27">
        <f t="shared" si="2"/>
        <v>9</v>
      </c>
      <c r="B32" s="31" t="s">
        <v>6</v>
      </c>
      <c r="C32" s="27">
        <v>1</v>
      </c>
    </row>
    <row r="33" spans="1:8" ht="18.75" x14ac:dyDescent="0.3">
      <c r="A33" s="27">
        <f t="shared" si="2"/>
        <v>10</v>
      </c>
      <c r="B33" s="31" t="s">
        <v>156</v>
      </c>
      <c r="C33" s="27">
        <v>1</v>
      </c>
    </row>
    <row r="34" spans="1:8" ht="18.75" x14ac:dyDescent="0.3">
      <c r="A34" s="27">
        <f t="shared" si="2"/>
        <v>11</v>
      </c>
      <c r="B34" s="31" t="s">
        <v>8</v>
      </c>
      <c r="C34" s="27">
        <v>1</v>
      </c>
    </row>
    <row r="35" spans="1:8" ht="18.75" x14ac:dyDescent="0.3">
      <c r="A35" s="12"/>
      <c r="B35" s="139" t="s">
        <v>21</v>
      </c>
      <c r="C35" s="94">
        <f>SUM(C24:C34)</f>
        <v>18.75</v>
      </c>
    </row>
    <row r="36" spans="1:8" ht="18.75" x14ac:dyDescent="0.3">
      <c r="A36" s="29"/>
      <c r="B36" s="35" t="s">
        <v>35</v>
      </c>
      <c r="C36" s="94">
        <f>C17+C22+C35</f>
        <v>80.22999999999999</v>
      </c>
      <c r="F36" s="112"/>
      <c r="G36" s="112"/>
      <c r="H36" s="112"/>
    </row>
    <row r="39" spans="1:8" ht="18.75" x14ac:dyDescent="0.3">
      <c r="B39" s="268" t="s">
        <v>132</v>
      </c>
    </row>
  </sheetData>
  <mergeCells count="3">
    <mergeCell ref="A8:C8"/>
    <mergeCell ref="A18:C18"/>
    <mergeCell ref="A23:C23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6"/>
  <sheetViews>
    <sheetView topLeftCell="A25" workbookViewId="0">
      <selection activeCell="B36" sqref="B36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225</v>
      </c>
      <c r="D2" s="22"/>
      <c r="E2" s="22"/>
      <c r="F2" s="22"/>
    </row>
    <row r="3" spans="1:6" ht="44.25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4" t="s">
        <v>125</v>
      </c>
      <c r="B4" s="24"/>
      <c r="C4" s="24"/>
      <c r="D4" s="22"/>
      <c r="E4" s="23"/>
      <c r="F4" s="22"/>
    </row>
    <row r="5" spans="1:6" ht="18.75" x14ac:dyDescent="0.3">
      <c r="A5" s="24"/>
      <c r="B5" s="24" t="s">
        <v>155</v>
      </c>
      <c r="C5" s="24"/>
      <c r="D5" s="22"/>
      <c r="E5" s="22"/>
      <c r="F5" s="22"/>
    </row>
    <row r="6" spans="1:6" ht="6" customHeight="1" x14ac:dyDescent="0.3">
      <c r="A6" s="24"/>
      <c r="B6" s="24"/>
      <c r="C6" s="24"/>
      <c r="D6" s="22"/>
      <c r="E6" s="22"/>
      <c r="F6" s="22"/>
    </row>
    <row r="7" spans="1:6" ht="37.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0" t="s">
        <v>62</v>
      </c>
      <c r="B8" s="191"/>
      <c r="C8" s="191"/>
      <c r="D8" s="22"/>
      <c r="E8" s="22"/>
      <c r="F8" s="22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4">
        <v>1</v>
      </c>
    </row>
    <row r="11" spans="1:6" ht="18.75" x14ac:dyDescent="0.3">
      <c r="A11" s="15">
        <f t="shared" ref="A11:A15" si="0">A10+1</f>
        <v>3</v>
      </c>
      <c r="B11" s="13" t="s">
        <v>18</v>
      </c>
      <c r="C11" s="14">
        <v>1</v>
      </c>
    </row>
    <row r="12" spans="1:6" ht="18.75" x14ac:dyDescent="0.3">
      <c r="A12" s="15">
        <f t="shared" si="0"/>
        <v>4</v>
      </c>
      <c r="B12" s="16" t="s">
        <v>19</v>
      </c>
      <c r="C12" s="18">
        <v>0.5</v>
      </c>
    </row>
    <row r="13" spans="1:6" ht="18.75" x14ac:dyDescent="0.3">
      <c r="A13" s="15">
        <f t="shared" si="0"/>
        <v>5</v>
      </c>
      <c r="B13" s="17" t="s">
        <v>36</v>
      </c>
      <c r="C13" s="109">
        <v>20.13</v>
      </c>
    </row>
    <row r="14" spans="1:6" ht="18.75" x14ac:dyDescent="0.3">
      <c r="A14" s="15">
        <f t="shared" si="0"/>
        <v>6</v>
      </c>
      <c r="B14" s="17" t="s">
        <v>37</v>
      </c>
      <c r="C14" s="109">
        <v>0.06</v>
      </c>
      <c r="E14" s="1"/>
    </row>
    <row r="15" spans="1:6" ht="24.75" customHeight="1" x14ac:dyDescent="0.3">
      <c r="A15" s="15">
        <f t="shared" si="0"/>
        <v>7</v>
      </c>
      <c r="B15" s="19" t="s">
        <v>222</v>
      </c>
      <c r="C15" s="14">
        <v>1</v>
      </c>
    </row>
    <row r="16" spans="1:6" ht="18.75" x14ac:dyDescent="0.3">
      <c r="A16" s="136"/>
      <c r="B16" s="137" t="s">
        <v>21</v>
      </c>
      <c r="C16" s="138">
        <f>C9+C10+C11+C12+C13+C14+C15</f>
        <v>24.689999999999998</v>
      </c>
    </row>
    <row r="17" spans="1:3" ht="18.75" x14ac:dyDescent="0.25">
      <c r="A17" s="192" t="s">
        <v>22</v>
      </c>
      <c r="B17" s="193"/>
      <c r="C17" s="193"/>
    </row>
    <row r="18" spans="1:3" ht="21" customHeight="1" x14ac:dyDescent="0.3">
      <c r="A18" s="12">
        <v>1</v>
      </c>
      <c r="B18" s="31" t="s">
        <v>24</v>
      </c>
      <c r="C18" s="27">
        <v>0.5</v>
      </c>
    </row>
    <row r="19" spans="1:3" ht="18.75" x14ac:dyDescent="0.3">
      <c r="A19" s="12">
        <v>2</v>
      </c>
      <c r="B19" s="33" t="s">
        <v>5</v>
      </c>
      <c r="C19" s="27">
        <v>1</v>
      </c>
    </row>
    <row r="20" spans="1:3" ht="18.75" x14ac:dyDescent="0.3">
      <c r="A20" s="12">
        <v>3</v>
      </c>
      <c r="B20" s="33" t="s">
        <v>25</v>
      </c>
      <c r="C20" s="27">
        <v>0.5</v>
      </c>
    </row>
    <row r="21" spans="1:3" ht="17.25" customHeight="1" x14ac:dyDescent="0.3">
      <c r="A21" s="12"/>
      <c r="B21" s="139" t="s">
        <v>21</v>
      </c>
      <c r="C21" s="164">
        <f>SUM(C18:C20)</f>
        <v>2</v>
      </c>
    </row>
    <row r="22" spans="1:3" ht="24.75" customHeight="1" x14ac:dyDescent="0.25">
      <c r="A22" s="194" t="s">
        <v>26</v>
      </c>
      <c r="B22" s="195"/>
      <c r="C22" s="195"/>
    </row>
    <row r="23" spans="1:3" ht="18.75" x14ac:dyDescent="0.3">
      <c r="A23" s="27">
        <v>1</v>
      </c>
      <c r="B23" s="31" t="s">
        <v>154</v>
      </c>
      <c r="C23" s="27">
        <v>0.25</v>
      </c>
    </row>
    <row r="24" spans="1:3" ht="19.5" customHeight="1" x14ac:dyDescent="0.3">
      <c r="A24" s="27">
        <f t="shared" ref="A24:A31" si="1">A23+1</f>
        <v>2</v>
      </c>
      <c r="B24" s="31" t="s">
        <v>7</v>
      </c>
      <c r="C24" s="27">
        <v>6</v>
      </c>
    </row>
    <row r="25" spans="1:3" ht="21.75" customHeight="1" x14ac:dyDescent="0.3">
      <c r="A25" s="27">
        <f t="shared" si="1"/>
        <v>3</v>
      </c>
      <c r="B25" s="31" t="s">
        <v>9</v>
      </c>
      <c r="C25" s="27">
        <v>1</v>
      </c>
    </row>
    <row r="26" spans="1:3" ht="36.75" customHeight="1" x14ac:dyDescent="0.3">
      <c r="A26" s="27">
        <f t="shared" si="1"/>
        <v>4</v>
      </c>
      <c r="B26" s="33" t="s">
        <v>42</v>
      </c>
      <c r="C26" s="27">
        <v>1</v>
      </c>
    </row>
    <row r="27" spans="1:3" ht="18.75" x14ac:dyDescent="0.3">
      <c r="A27" s="27">
        <f t="shared" si="1"/>
        <v>5</v>
      </c>
      <c r="B27" s="33" t="s">
        <v>34</v>
      </c>
      <c r="C27" s="27">
        <v>1</v>
      </c>
    </row>
    <row r="28" spans="1:3" ht="18.75" x14ac:dyDescent="0.3">
      <c r="A28" s="27">
        <f t="shared" si="1"/>
        <v>6</v>
      </c>
      <c r="B28" s="33" t="s">
        <v>10</v>
      </c>
      <c r="C28" s="27">
        <v>2</v>
      </c>
    </row>
    <row r="29" spans="1:3" ht="18.75" x14ac:dyDescent="0.3">
      <c r="A29" s="27">
        <f t="shared" si="1"/>
        <v>7</v>
      </c>
      <c r="B29" s="31" t="s">
        <v>6</v>
      </c>
      <c r="C29" s="27">
        <v>0.5</v>
      </c>
    </row>
    <row r="30" spans="1:3" ht="18.75" x14ac:dyDescent="0.3">
      <c r="A30" s="27">
        <f t="shared" si="1"/>
        <v>8</v>
      </c>
      <c r="B30" s="31" t="s">
        <v>156</v>
      </c>
      <c r="C30" s="27">
        <v>0.5</v>
      </c>
    </row>
    <row r="31" spans="1:3" ht="18.75" x14ac:dyDescent="0.3">
      <c r="A31" s="27">
        <f t="shared" si="1"/>
        <v>9</v>
      </c>
      <c r="B31" s="31" t="s">
        <v>8</v>
      </c>
      <c r="C31" s="27">
        <v>0.5</v>
      </c>
    </row>
    <row r="32" spans="1:3" ht="18.75" x14ac:dyDescent="0.3">
      <c r="A32" s="12"/>
      <c r="B32" s="139" t="s">
        <v>21</v>
      </c>
      <c r="C32" s="94">
        <f>SUM(C23:C31)</f>
        <v>12.75</v>
      </c>
    </row>
    <row r="33" spans="1:8" ht="18.75" x14ac:dyDescent="0.3">
      <c r="A33" s="29"/>
      <c r="B33" s="35" t="s">
        <v>35</v>
      </c>
      <c r="C33" s="94">
        <f>C16+C21+C32</f>
        <v>39.44</v>
      </c>
      <c r="F33" s="112"/>
      <c r="G33" s="112"/>
      <c r="H33" s="112"/>
    </row>
    <row r="36" spans="1:8" ht="18.75" x14ac:dyDescent="0.3">
      <c r="B36" s="268" t="s">
        <v>132</v>
      </c>
    </row>
  </sheetData>
  <mergeCells count="3">
    <mergeCell ref="A8:C8"/>
    <mergeCell ref="A17:C17"/>
    <mergeCell ref="A22:C22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opLeftCell="A19" workbookViewId="0">
      <selection activeCell="B27" sqref="B27"/>
    </sheetView>
  </sheetViews>
  <sheetFormatPr defaultRowHeight="15" x14ac:dyDescent="0.25"/>
  <cols>
    <col min="1" max="1" width="8.85546875" customWidth="1"/>
    <col min="2" max="2" width="45.85546875" style="22" customWidth="1"/>
    <col min="3" max="3" width="30.42578125" customWidth="1"/>
  </cols>
  <sheetData>
    <row r="1" spans="1:6" x14ac:dyDescent="0.25">
      <c r="A1" s="22"/>
      <c r="C1" s="22"/>
      <c r="D1" s="22"/>
      <c r="E1" s="22"/>
      <c r="F1" s="22"/>
    </row>
    <row r="2" spans="1:6" x14ac:dyDescent="0.25">
      <c r="A2" s="22"/>
      <c r="C2" s="111" t="s">
        <v>207</v>
      </c>
      <c r="D2" s="22"/>
      <c r="E2" s="22"/>
      <c r="F2" s="22"/>
    </row>
    <row r="3" spans="1:6" ht="42.75" customHeight="1" x14ac:dyDescent="0.25">
      <c r="A3" s="22"/>
      <c r="C3" s="120" t="s">
        <v>255</v>
      </c>
      <c r="D3" s="22"/>
      <c r="E3" s="22"/>
      <c r="F3" s="22"/>
    </row>
    <row r="4" spans="1:6" ht="39.75" customHeight="1" x14ac:dyDescent="0.3">
      <c r="A4" s="189" t="s">
        <v>186</v>
      </c>
      <c r="B4" s="189"/>
      <c r="C4" s="189"/>
      <c r="D4" s="22"/>
      <c r="E4" s="22"/>
      <c r="F4" s="22"/>
    </row>
    <row r="5" spans="1:6" ht="12" customHeight="1" x14ac:dyDescent="0.3">
      <c r="A5" s="24"/>
      <c r="B5" s="24"/>
      <c r="C5" s="24"/>
      <c r="D5" s="22"/>
      <c r="E5" s="22"/>
      <c r="F5" s="22"/>
    </row>
    <row r="6" spans="1:6" ht="37.5" customHeight="1" x14ac:dyDescent="0.3">
      <c r="A6" s="25" t="s">
        <v>133</v>
      </c>
      <c r="B6" s="26" t="s">
        <v>11</v>
      </c>
      <c r="C6" s="27" t="s">
        <v>12</v>
      </c>
      <c r="D6" s="22"/>
      <c r="E6" s="22"/>
      <c r="F6" s="22"/>
    </row>
    <row r="7" spans="1:6" ht="18" customHeight="1" x14ac:dyDescent="0.25">
      <c r="A7" s="190" t="s">
        <v>62</v>
      </c>
      <c r="B7" s="191"/>
      <c r="C7" s="191"/>
      <c r="D7" s="22"/>
      <c r="E7" s="22"/>
      <c r="F7" s="22"/>
    </row>
    <row r="8" spans="1:6" ht="18.75" x14ac:dyDescent="0.3">
      <c r="A8" s="12">
        <v>1</v>
      </c>
      <c r="B8" s="13" t="s">
        <v>16</v>
      </c>
      <c r="C8" s="14">
        <v>1</v>
      </c>
    </row>
    <row r="9" spans="1:6" ht="18.75" x14ac:dyDescent="0.3">
      <c r="A9" s="12">
        <f>A8+1</f>
        <v>2</v>
      </c>
      <c r="B9" s="13" t="s">
        <v>17</v>
      </c>
      <c r="C9" s="18">
        <v>0.5</v>
      </c>
    </row>
    <row r="10" spans="1:6" ht="18.75" x14ac:dyDescent="0.3">
      <c r="A10" s="12">
        <f t="shared" ref="A10:A11" si="0">A9+1</f>
        <v>3</v>
      </c>
      <c r="B10" s="13" t="s">
        <v>18</v>
      </c>
      <c r="C10" s="18">
        <v>0.5</v>
      </c>
    </row>
    <row r="11" spans="1:6" ht="18.75" x14ac:dyDescent="0.3">
      <c r="A11" s="12">
        <f t="shared" si="0"/>
        <v>4</v>
      </c>
      <c r="B11" s="17" t="s">
        <v>36</v>
      </c>
      <c r="C11" s="109">
        <v>13.14</v>
      </c>
    </row>
    <row r="12" spans="1:6" ht="18.75" x14ac:dyDescent="0.3">
      <c r="A12" s="136"/>
      <c r="B12" s="137" t="s">
        <v>21</v>
      </c>
      <c r="C12" s="138">
        <f>SUM(C8:C11)</f>
        <v>15.14</v>
      </c>
    </row>
    <row r="13" spans="1:6" ht="18.75" x14ac:dyDescent="0.25">
      <c r="A13" s="192" t="s">
        <v>22</v>
      </c>
      <c r="B13" s="193"/>
      <c r="C13" s="193"/>
    </row>
    <row r="14" spans="1:6" ht="18.75" x14ac:dyDescent="0.3">
      <c r="A14" s="27">
        <v>1</v>
      </c>
      <c r="B14" s="33" t="s">
        <v>25</v>
      </c>
      <c r="C14" s="27">
        <v>0.25</v>
      </c>
    </row>
    <row r="15" spans="1:6" ht="17.25" customHeight="1" x14ac:dyDescent="0.3">
      <c r="A15" s="27"/>
      <c r="B15" s="33" t="s">
        <v>21</v>
      </c>
      <c r="C15" s="27">
        <f>C14</f>
        <v>0.25</v>
      </c>
    </row>
    <row r="16" spans="1:6" ht="24.75" customHeight="1" x14ac:dyDescent="0.25">
      <c r="A16" s="194" t="s">
        <v>26</v>
      </c>
      <c r="B16" s="195"/>
      <c r="C16" s="195"/>
    </row>
    <row r="17" spans="1:8" ht="36" customHeight="1" x14ac:dyDescent="0.3">
      <c r="A17" s="12">
        <v>1</v>
      </c>
      <c r="B17" s="31" t="s">
        <v>7</v>
      </c>
      <c r="C17" s="32">
        <v>2.25</v>
      </c>
    </row>
    <row r="18" spans="1:8" ht="18.75" x14ac:dyDescent="0.3">
      <c r="A18" s="27">
        <f>A17+1</f>
        <v>2</v>
      </c>
      <c r="B18" s="31" t="s">
        <v>9</v>
      </c>
      <c r="C18" s="32">
        <v>0.75</v>
      </c>
    </row>
    <row r="19" spans="1:8" ht="38.25" customHeight="1" x14ac:dyDescent="0.3">
      <c r="A19" s="27">
        <f t="shared" ref="A19:A22" si="1">A18+1</f>
        <v>3</v>
      </c>
      <c r="B19" s="33" t="s">
        <v>33</v>
      </c>
      <c r="C19" s="32">
        <v>1</v>
      </c>
    </row>
    <row r="20" spans="1:8" ht="36.75" customHeight="1" x14ac:dyDescent="0.3">
      <c r="A20" s="27">
        <f t="shared" si="1"/>
        <v>4</v>
      </c>
      <c r="B20" s="33" t="s">
        <v>238</v>
      </c>
      <c r="C20" s="32">
        <v>3</v>
      </c>
    </row>
    <row r="21" spans="1:8" ht="19.5" customHeight="1" x14ac:dyDescent="0.3">
      <c r="A21" s="27">
        <f t="shared" si="1"/>
        <v>5</v>
      </c>
      <c r="B21" s="31" t="s">
        <v>6</v>
      </c>
      <c r="C21" s="32">
        <v>0.5</v>
      </c>
    </row>
    <row r="22" spans="1:8" ht="18.75" x14ac:dyDescent="0.3">
      <c r="A22" s="27">
        <f t="shared" si="1"/>
        <v>6</v>
      </c>
      <c r="B22" s="31" t="s">
        <v>156</v>
      </c>
      <c r="C22" s="32">
        <v>0.5</v>
      </c>
    </row>
    <row r="23" spans="1:8" ht="18.75" x14ac:dyDescent="0.3">
      <c r="A23" s="12"/>
      <c r="B23" s="139" t="s">
        <v>21</v>
      </c>
      <c r="C23" s="117">
        <f>SUM(C17:C22)</f>
        <v>8</v>
      </c>
    </row>
    <row r="24" spans="1:8" ht="18.75" x14ac:dyDescent="0.3">
      <c r="A24" s="29"/>
      <c r="B24" s="139" t="s">
        <v>35</v>
      </c>
      <c r="C24" s="94">
        <f>C12+C15+C23</f>
        <v>23.39</v>
      </c>
      <c r="F24" s="112"/>
      <c r="G24" s="112"/>
      <c r="H24" s="112"/>
    </row>
    <row r="27" spans="1:8" ht="18.75" x14ac:dyDescent="0.3">
      <c r="B27" s="269" t="s">
        <v>132</v>
      </c>
      <c r="C27" s="4"/>
    </row>
  </sheetData>
  <mergeCells count="4">
    <mergeCell ref="A4:C4"/>
    <mergeCell ref="A7:C7"/>
    <mergeCell ref="A13:C13"/>
    <mergeCell ref="A16:C16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5"/>
  <sheetViews>
    <sheetView topLeftCell="A16" workbookViewId="0">
      <selection activeCell="B35" sqref="B35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226</v>
      </c>
      <c r="D2" s="22"/>
      <c r="E2" s="22"/>
      <c r="F2" s="22"/>
    </row>
    <row r="3" spans="1:6" ht="60.75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4" t="s">
        <v>125</v>
      </c>
      <c r="B4" s="24"/>
      <c r="C4" s="24"/>
      <c r="D4" s="22"/>
      <c r="E4" s="23"/>
      <c r="F4" s="22"/>
    </row>
    <row r="5" spans="1:6" ht="18.75" x14ac:dyDescent="0.3">
      <c r="A5" s="24"/>
      <c r="B5" s="24" t="s">
        <v>153</v>
      </c>
      <c r="C5" s="24"/>
      <c r="D5" s="22"/>
      <c r="E5" s="22"/>
      <c r="F5" s="22"/>
    </row>
    <row r="6" spans="1:6" ht="6" customHeight="1" x14ac:dyDescent="0.3">
      <c r="A6" s="24"/>
      <c r="B6" s="24"/>
      <c r="C6" s="24"/>
      <c r="D6" s="22"/>
      <c r="E6" s="22"/>
      <c r="F6" s="22"/>
    </row>
    <row r="7" spans="1:6" ht="37.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0" t="s">
        <v>62</v>
      </c>
      <c r="B8" s="191"/>
      <c r="C8" s="191"/>
      <c r="D8" s="22"/>
      <c r="E8" s="22"/>
      <c r="F8" s="22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4">
        <v>1</v>
      </c>
    </row>
    <row r="11" spans="1:6" ht="18.75" x14ac:dyDescent="0.3">
      <c r="A11" s="15">
        <f t="shared" ref="A11:A15" si="0">A10+1</f>
        <v>3</v>
      </c>
      <c r="B11" s="13" t="s">
        <v>18</v>
      </c>
      <c r="C11" s="14">
        <v>1</v>
      </c>
    </row>
    <row r="12" spans="1:6" ht="18.75" x14ac:dyDescent="0.3">
      <c r="A12" s="15">
        <f t="shared" si="0"/>
        <v>4</v>
      </c>
      <c r="B12" s="16" t="s">
        <v>19</v>
      </c>
      <c r="C12" s="18">
        <v>0.5</v>
      </c>
    </row>
    <row r="13" spans="1:6" ht="18.75" x14ac:dyDescent="0.3">
      <c r="A13" s="15">
        <f t="shared" si="0"/>
        <v>5</v>
      </c>
      <c r="B13" s="17" t="s">
        <v>36</v>
      </c>
      <c r="C13" s="109">
        <v>19.12</v>
      </c>
    </row>
    <row r="14" spans="1:6" ht="18.75" x14ac:dyDescent="0.3">
      <c r="A14" s="15">
        <f t="shared" si="0"/>
        <v>6</v>
      </c>
      <c r="B14" s="17" t="s">
        <v>37</v>
      </c>
      <c r="C14" s="109">
        <v>0.05</v>
      </c>
      <c r="E14" s="1"/>
    </row>
    <row r="15" spans="1:6" ht="24.75" customHeight="1" x14ac:dyDescent="0.3">
      <c r="A15" s="15">
        <f t="shared" si="0"/>
        <v>7</v>
      </c>
      <c r="B15" s="19" t="s">
        <v>222</v>
      </c>
      <c r="C15" s="167">
        <v>0.75</v>
      </c>
    </row>
    <row r="16" spans="1:6" ht="18.75" x14ac:dyDescent="0.3">
      <c r="A16" s="136"/>
      <c r="B16" s="137" t="s">
        <v>21</v>
      </c>
      <c r="C16" s="138">
        <f>SUM(C9:C15)</f>
        <v>23.42</v>
      </c>
    </row>
    <row r="17" spans="1:8" ht="18.75" x14ac:dyDescent="0.25">
      <c r="A17" s="192" t="s">
        <v>22</v>
      </c>
      <c r="B17" s="193"/>
      <c r="C17" s="193"/>
    </row>
    <row r="18" spans="1:8" ht="21" customHeight="1" x14ac:dyDescent="0.3">
      <c r="A18" s="12">
        <v>1</v>
      </c>
      <c r="B18" s="31" t="s">
        <v>24</v>
      </c>
      <c r="C18" s="27">
        <v>0.5</v>
      </c>
    </row>
    <row r="19" spans="1:8" ht="18.75" x14ac:dyDescent="0.3">
      <c r="A19" s="12">
        <v>2</v>
      </c>
      <c r="B19" s="33" t="s">
        <v>5</v>
      </c>
      <c r="C19" s="27">
        <v>1</v>
      </c>
    </row>
    <row r="20" spans="1:8" ht="18.75" x14ac:dyDescent="0.3">
      <c r="A20" s="12">
        <v>3</v>
      </c>
      <c r="B20" s="33" t="s">
        <v>4</v>
      </c>
      <c r="C20" s="27">
        <v>1</v>
      </c>
    </row>
    <row r="21" spans="1:8" ht="17.25" customHeight="1" x14ac:dyDescent="0.3">
      <c r="A21" s="12"/>
      <c r="B21" s="139" t="s">
        <v>21</v>
      </c>
      <c r="C21" s="136">
        <f>SUM(C18:C20)</f>
        <v>2.5</v>
      </c>
    </row>
    <row r="22" spans="1:8" ht="24.75" customHeight="1" x14ac:dyDescent="0.25">
      <c r="A22" s="194" t="s">
        <v>26</v>
      </c>
      <c r="B22" s="195"/>
      <c r="C22" s="195"/>
    </row>
    <row r="23" spans="1:8" ht="18.75" x14ac:dyDescent="0.3">
      <c r="A23" s="12">
        <v>1</v>
      </c>
      <c r="B23" s="31" t="s">
        <v>82</v>
      </c>
      <c r="C23" s="135">
        <v>1</v>
      </c>
    </row>
    <row r="24" spans="1:8" ht="19.5" customHeight="1" x14ac:dyDescent="0.3">
      <c r="A24" s="90">
        <f>1+A23</f>
        <v>2</v>
      </c>
      <c r="B24" s="31" t="s">
        <v>154</v>
      </c>
      <c r="C24" s="135">
        <v>0.25</v>
      </c>
    </row>
    <row r="25" spans="1:8" ht="21.75" customHeight="1" x14ac:dyDescent="0.3">
      <c r="A25" s="90">
        <f t="shared" ref="A25:A30" si="1">1+A24</f>
        <v>3</v>
      </c>
      <c r="B25" s="31" t="s">
        <v>7</v>
      </c>
      <c r="C25" s="135">
        <v>3</v>
      </c>
    </row>
    <row r="26" spans="1:8" ht="24" customHeight="1" x14ac:dyDescent="0.3">
      <c r="A26" s="90">
        <f t="shared" si="1"/>
        <v>4</v>
      </c>
      <c r="B26" s="31" t="s">
        <v>9</v>
      </c>
      <c r="C26" s="135">
        <v>1</v>
      </c>
    </row>
    <row r="27" spans="1:8" ht="37.5" x14ac:dyDescent="0.3">
      <c r="A27" s="90">
        <f t="shared" si="1"/>
        <v>5</v>
      </c>
      <c r="B27" s="33" t="s">
        <v>42</v>
      </c>
      <c r="C27" s="135">
        <v>1</v>
      </c>
    </row>
    <row r="28" spans="1:8" ht="18.75" x14ac:dyDescent="0.3">
      <c r="A28" s="90">
        <f t="shared" si="1"/>
        <v>6</v>
      </c>
      <c r="B28" s="33" t="s">
        <v>10</v>
      </c>
      <c r="C28" s="135">
        <v>3</v>
      </c>
    </row>
    <row r="29" spans="1:8" ht="18.75" x14ac:dyDescent="0.3">
      <c r="A29" s="90">
        <f t="shared" si="1"/>
        <v>7</v>
      </c>
      <c r="B29" s="31" t="s">
        <v>6</v>
      </c>
      <c r="C29" s="135">
        <v>1</v>
      </c>
    </row>
    <row r="30" spans="1:8" ht="18.75" x14ac:dyDescent="0.3">
      <c r="A30" s="90">
        <f t="shared" si="1"/>
        <v>8</v>
      </c>
      <c r="B30" s="31" t="s">
        <v>8</v>
      </c>
      <c r="C30" s="135">
        <v>1</v>
      </c>
    </row>
    <row r="31" spans="1:8" ht="18.75" x14ac:dyDescent="0.3">
      <c r="A31" s="12"/>
      <c r="B31" s="139" t="s">
        <v>21</v>
      </c>
      <c r="C31" s="94">
        <f>SUM(C23:C30)</f>
        <v>11.25</v>
      </c>
    </row>
    <row r="32" spans="1:8" ht="18.75" x14ac:dyDescent="0.3">
      <c r="A32" s="29"/>
      <c r="B32" s="35" t="s">
        <v>35</v>
      </c>
      <c r="C32" s="94">
        <f>C16+C21+C31</f>
        <v>37.17</v>
      </c>
      <c r="F32" s="112"/>
      <c r="G32" s="112"/>
      <c r="H32" s="112"/>
    </row>
    <row r="35" spans="2:2" ht="18.75" x14ac:dyDescent="0.3">
      <c r="B35" s="268" t="s">
        <v>132</v>
      </c>
    </row>
  </sheetData>
  <mergeCells count="3">
    <mergeCell ref="A8:C8"/>
    <mergeCell ref="A17:C17"/>
    <mergeCell ref="A22:C22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39"/>
  <sheetViews>
    <sheetView topLeftCell="A19" workbookViewId="0">
      <selection activeCell="B39" sqref="B39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244</v>
      </c>
      <c r="D2" s="22"/>
      <c r="E2" s="22"/>
      <c r="F2" s="22"/>
    </row>
    <row r="3" spans="1:6" ht="57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4" t="s">
        <v>125</v>
      </c>
      <c r="B4" s="24"/>
      <c r="C4" s="24"/>
      <c r="D4" s="22"/>
      <c r="E4" s="23"/>
      <c r="F4" s="22"/>
    </row>
    <row r="5" spans="1:6" ht="18.75" x14ac:dyDescent="0.3">
      <c r="A5" s="24"/>
      <c r="B5" s="24" t="s">
        <v>130</v>
      </c>
      <c r="C5" s="24"/>
      <c r="D5" s="22"/>
      <c r="E5" s="22"/>
      <c r="F5" s="22"/>
    </row>
    <row r="6" spans="1:6" ht="6" customHeight="1" x14ac:dyDescent="0.3">
      <c r="A6" s="24"/>
      <c r="B6" s="24"/>
      <c r="C6" s="24"/>
      <c r="D6" s="22"/>
      <c r="E6" s="22"/>
      <c r="F6" s="22"/>
    </row>
    <row r="7" spans="1:6" ht="37.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0" t="s">
        <v>62</v>
      </c>
      <c r="B8" s="191"/>
      <c r="C8" s="191"/>
      <c r="D8" s="22"/>
      <c r="E8" s="22"/>
      <c r="F8" s="22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4">
        <v>2</v>
      </c>
    </row>
    <row r="11" spans="1:6" ht="18.75" x14ac:dyDescent="0.3">
      <c r="A11" s="15">
        <f t="shared" ref="A11:A16" si="0">A10+1</f>
        <v>3</v>
      </c>
      <c r="B11" s="13" t="s">
        <v>18</v>
      </c>
      <c r="C11" s="14">
        <v>1</v>
      </c>
    </row>
    <row r="12" spans="1:6" ht="18.75" x14ac:dyDescent="0.3">
      <c r="A12" s="15">
        <f t="shared" si="0"/>
        <v>4</v>
      </c>
      <c r="B12" s="16" t="s">
        <v>19</v>
      </c>
      <c r="C12" s="109">
        <v>0.75</v>
      </c>
    </row>
    <row r="13" spans="1:6" ht="18.75" x14ac:dyDescent="0.3">
      <c r="A13" s="15">
        <f t="shared" si="0"/>
        <v>5</v>
      </c>
      <c r="B13" s="17" t="s">
        <v>36</v>
      </c>
      <c r="C13" s="18">
        <v>49.6</v>
      </c>
    </row>
    <row r="14" spans="1:6" ht="18.75" x14ac:dyDescent="0.3">
      <c r="A14" s="15">
        <f t="shared" si="0"/>
        <v>6</v>
      </c>
      <c r="B14" s="17" t="s">
        <v>37</v>
      </c>
      <c r="C14" s="109">
        <v>0.12</v>
      </c>
      <c r="E14" s="1"/>
    </row>
    <row r="15" spans="1:6" ht="24.75" customHeight="1" x14ac:dyDescent="0.3">
      <c r="A15" s="15">
        <f t="shared" si="0"/>
        <v>7</v>
      </c>
      <c r="B15" s="19" t="s">
        <v>222</v>
      </c>
      <c r="C15" s="110">
        <v>1</v>
      </c>
    </row>
    <row r="16" spans="1:6" ht="18.75" x14ac:dyDescent="0.3">
      <c r="A16" s="15">
        <f t="shared" si="0"/>
        <v>8</v>
      </c>
      <c r="B16" s="19" t="s">
        <v>20</v>
      </c>
      <c r="C16" s="20">
        <v>2</v>
      </c>
    </row>
    <row r="17" spans="1:3" ht="18.75" x14ac:dyDescent="0.3">
      <c r="A17" s="164"/>
      <c r="B17" s="137" t="s">
        <v>21</v>
      </c>
      <c r="C17" s="138">
        <f>SUM(C9:C16)</f>
        <v>57.47</v>
      </c>
    </row>
    <row r="18" spans="1:3" ht="15.75" x14ac:dyDescent="0.25">
      <c r="A18" s="206" t="s">
        <v>22</v>
      </c>
      <c r="B18" s="207"/>
      <c r="C18" s="207"/>
    </row>
    <row r="19" spans="1:3" ht="21" customHeight="1" x14ac:dyDescent="0.3">
      <c r="A19" s="12">
        <v>1</v>
      </c>
      <c r="B19" s="17" t="s">
        <v>23</v>
      </c>
      <c r="C19" s="12">
        <v>1</v>
      </c>
    </row>
    <row r="20" spans="1:3" ht="18.75" x14ac:dyDescent="0.3">
      <c r="A20" s="12">
        <v>2</v>
      </c>
      <c r="B20" s="17" t="s">
        <v>5</v>
      </c>
      <c r="C20" s="14">
        <v>1</v>
      </c>
    </row>
    <row r="21" spans="1:3" ht="18.75" x14ac:dyDescent="0.3">
      <c r="A21" s="12">
        <v>3</v>
      </c>
      <c r="B21" s="17" t="s">
        <v>25</v>
      </c>
      <c r="C21" s="12">
        <v>1</v>
      </c>
    </row>
    <row r="22" spans="1:3" ht="18.75" x14ac:dyDescent="0.3">
      <c r="A22" s="12">
        <v>4</v>
      </c>
      <c r="B22" s="17" t="s">
        <v>43</v>
      </c>
      <c r="C22" s="12">
        <v>1</v>
      </c>
    </row>
    <row r="23" spans="1:3" ht="18.75" x14ac:dyDescent="0.3">
      <c r="A23" s="12">
        <v>4</v>
      </c>
      <c r="B23" s="17" t="s">
        <v>44</v>
      </c>
      <c r="C23" s="12">
        <v>1</v>
      </c>
    </row>
    <row r="24" spans="1:3" ht="17.25" customHeight="1" x14ac:dyDescent="0.25">
      <c r="A24" s="93"/>
      <c r="B24" s="175" t="s">
        <v>21</v>
      </c>
      <c r="C24" s="164">
        <f>SUM(C19:C23)</f>
        <v>5</v>
      </c>
    </row>
    <row r="25" spans="1:3" ht="15" customHeight="1" x14ac:dyDescent="0.25">
      <c r="A25" s="208" t="s">
        <v>26</v>
      </c>
      <c r="B25" s="209"/>
      <c r="C25" s="209"/>
    </row>
    <row r="26" spans="1:3" ht="18.75" x14ac:dyDescent="0.3">
      <c r="A26" s="12">
        <v>1</v>
      </c>
      <c r="B26" s="17" t="s">
        <v>82</v>
      </c>
      <c r="C26" s="12">
        <v>1</v>
      </c>
    </row>
    <row r="27" spans="1:3" ht="19.5" customHeight="1" x14ac:dyDescent="0.3">
      <c r="A27" s="90">
        <f>1+A26</f>
        <v>2</v>
      </c>
      <c r="B27" s="13" t="s">
        <v>106</v>
      </c>
      <c r="C27" s="12">
        <v>1</v>
      </c>
    </row>
    <row r="28" spans="1:3" ht="21.75" customHeight="1" x14ac:dyDescent="0.25">
      <c r="A28" s="90">
        <f t="shared" ref="A28:A34" si="1">1+A27</f>
        <v>3</v>
      </c>
      <c r="B28" s="91" t="s">
        <v>29</v>
      </c>
      <c r="C28" s="12">
        <v>10.5</v>
      </c>
    </row>
    <row r="29" spans="1:3" ht="36.75" customHeight="1" x14ac:dyDescent="0.25">
      <c r="A29" s="90">
        <f t="shared" si="1"/>
        <v>4</v>
      </c>
      <c r="B29" s="91" t="s">
        <v>31</v>
      </c>
      <c r="C29" s="12">
        <v>1</v>
      </c>
    </row>
    <row r="30" spans="1:3" ht="18.75" x14ac:dyDescent="0.3">
      <c r="A30" s="90">
        <f t="shared" si="1"/>
        <v>5</v>
      </c>
      <c r="B30" s="17" t="s">
        <v>127</v>
      </c>
      <c r="C30" s="12">
        <v>1.5</v>
      </c>
    </row>
    <row r="31" spans="1:3" ht="18.75" x14ac:dyDescent="0.3">
      <c r="A31" s="90">
        <f t="shared" si="1"/>
        <v>6</v>
      </c>
      <c r="B31" s="17" t="s">
        <v>124</v>
      </c>
      <c r="C31" s="12">
        <v>0.5</v>
      </c>
    </row>
    <row r="32" spans="1:3" ht="18.75" x14ac:dyDescent="0.3">
      <c r="A32" s="90">
        <f t="shared" si="1"/>
        <v>7</v>
      </c>
      <c r="B32" s="17" t="s">
        <v>30</v>
      </c>
      <c r="C32" s="12">
        <v>1</v>
      </c>
    </row>
    <row r="33" spans="1:8" ht="18.75" x14ac:dyDescent="0.3">
      <c r="A33" s="90">
        <f t="shared" si="1"/>
        <v>8</v>
      </c>
      <c r="B33" s="17" t="s">
        <v>9</v>
      </c>
      <c r="C33" s="12">
        <v>2</v>
      </c>
    </row>
    <row r="34" spans="1:8" ht="18.75" x14ac:dyDescent="0.3">
      <c r="A34" s="90">
        <f t="shared" si="1"/>
        <v>9</v>
      </c>
      <c r="B34" s="17" t="s">
        <v>8</v>
      </c>
      <c r="C34" s="12">
        <v>1</v>
      </c>
    </row>
    <row r="35" spans="1:8" ht="18.75" x14ac:dyDescent="0.3">
      <c r="A35" s="93"/>
      <c r="B35" s="35" t="s">
        <v>21</v>
      </c>
      <c r="C35" s="94">
        <f>SUM(C26:C34)</f>
        <v>19.5</v>
      </c>
    </row>
    <row r="36" spans="1:8" ht="18.75" x14ac:dyDescent="0.3">
      <c r="A36" s="95"/>
      <c r="B36" s="35" t="s">
        <v>35</v>
      </c>
      <c r="C36" s="94">
        <f>C17+C24+C35</f>
        <v>81.97</v>
      </c>
      <c r="F36" s="112"/>
      <c r="G36" s="112"/>
      <c r="H36" s="112"/>
    </row>
    <row r="39" spans="1:8" ht="18.75" x14ac:dyDescent="0.3">
      <c r="B39" s="268" t="s">
        <v>132</v>
      </c>
    </row>
  </sheetData>
  <mergeCells count="3">
    <mergeCell ref="A8:C8"/>
    <mergeCell ref="A18:C18"/>
    <mergeCell ref="A25:C25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38"/>
  <sheetViews>
    <sheetView topLeftCell="A16" workbookViewId="0">
      <selection activeCell="B38" sqref="B38"/>
    </sheetView>
  </sheetViews>
  <sheetFormatPr defaultRowHeight="15" x14ac:dyDescent="0.25"/>
  <cols>
    <col min="1" max="1" width="12.85546875" customWidth="1"/>
    <col min="2" max="2" width="45.14062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245</v>
      </c>
      <c r="D2" s="22"/>
      <c r="E2" s="22"/>
      <c r="F2" s="22"/>
    </row>
    <row r="3" spans="1:6" ht="63.75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4" t="s">
        <v>125</v>
      </c>
      <c r="B4" s="24"/>
      <c r="C4" s="24"/>
      <c r="D4" s="22"/>
      <c r="E4" s="23"/>
      <c r="F4" s="22"/>
    </row>
    <row r="5" spans="1:6" ht="18.75" x14ac:dyDescent="0.3">
      <c r="A5" s="24"/>
      <c r="B5" s="24" t="s">
        <v>126</v>
      </c>
      <c r="C5" s="24"/>
      <c r="D5" s="22"/>
      <c r="E5" s="22"/>
      <c r="F5" s="22"/>
    </row>
    <row r="6" spans="1:6" ht="11.25" customHeight="1" x14ac:dyDescent="0.3">
      <c r="A6" s="24"/>
      <c r="B6" s="24"/>
      <c r="C6" s="24"/>
      <c r="D6" s="22"/>
      <c r="E6" s="22"/>
      <c r="F6" s="22"/>
    </row>
    <row r="7" spans="1:6" ht="33.7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0" t="s">
        <v>62</v>
      </c>
      <c r="B8" s="191"/>
      <c r="C8" s="191"/>
      <c r="D8" s="22"/>
      <c r="E8" s="22"/>
      <c r="F8" s="174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4">
        <v>2</v>
      </c>
    </row>
    <row r="11" spans="1:6" ht="18.75" x14ac:dyDescent="0.3">
      <c r="A11" s="15">
        <f t="shared" ref="A11:A16" si="0">A10+1</f>
        <v>3</v>
      </c>
      <c r="B11" s="13" t="s">
        <v>18</v>
      </c>
      <c r="C11" s="14">
        <v>1</v>
      </c>
    </row>
    <row r="12" spans="1:6" ht="18.75" x14ac:dyDescent="0.3">
      <c r="A12" s="15">
        <f t="shared" si="0"/>
        <v>4</v>
      </c>
      <c r="B12" s="16" t="s">
        <v>19</v>
      </c>
      <c r="C12" s="18">
        <v>0.5</v>
      </c>
    </row>
    <row r="13" spans="1:6" ht="18.75" x14ac:dyDescent="0.3">
      <c r="A13" s="15">
        <f t="shared" si="0"/>
        <v>5</v>
      </c>
      <c r="B13" s="17" t="s">
        <v>36</v>
      </c>
      <c r="C13" s="18">
        <v>46.7</v>
      </c>
    </row>
    <row r="14" spans="1:6" ht="18.75" x14ac:dyDescent="0.3">
      <c r="A14" s="15">
        <f t="shared" si="0"/>
        <v>6</v>
      </c>
      <c r="B14" s="17" t="s">
        <v>37</v>
      </c>
      <c r="C14" s="18">
        <v>0.3</v>
      </c>
      <c r="E14" s="1"/>
    </row>
    <row r="15" spans="1:6" ht="17.25" customHeight="1" x14ac:dyDescent="0.3">
      <c r="A15" s="15">
        <f t="shared" si="0"/>
        <v>7</v>
      </c>
      <c r="B15" s="19" t="s">
        <v>222</v>
      </c>
      <c r="C15" s="110">
        <v>1</v>
      </c>
    </row>
    <row r="16" spans="1:6" ht="18.75" x14ac:dyDescent="0.3">
      <c r="A16" s="15">
        <f t="shared" si="0"/>
        <v>8</v>
      </c>
      <c r="B16" s="19" t="s">
        <v>20</v>
      </c>
      <c r="C16" s="20">
        <v>5</v>
      </c>
    </row>
    <row r="17" spans="1:3" ht="18.75" x14ac:dyDescent="0.3">
      <c r="A17" s="164"/>
      <c r="B17" s="137" t="s">
        <v>21</v>
      </c>
      <c r="C17" s="140">
        <f>SUM(C9:C16)</f>
        <v>57.5</v>
      </c>
    </row>
    <row r="18" spans="1:3" ht="18.75" customHeight="1" x14ac:dyDescent="0.25">
      <c r="A18" s="210" t="s">
        <v>22</v>
      </c>
      <c r="B18" s="211"/>
      <c r="C18" s="211"/>
    </row>
    <row r="19" spans="1:3" ht="18.75" customHeight="1" x14ac:dyDescent="0.3">
      <c r="A19" s="134">
        <v>1</v>
      </c>
      <c r="B19" s="17" t="s">
        <v>43</v>
      </c>
      <c r="C19" s="12">
        <v>1</v>
      </c>
    </row>
    <row r="20" spans="1:3" ht="18.75" customHeight="1" x14ac:dyDescent="0.3">
      <c r="A20" s="134">
        <f>A19+1</f>
        <v>2</v>
      </c>
      <c r="B20" s="17" t="s">
        <v>44</v>
      </c>
      <c r="C20" s="12">
        <v>1</v>
      </c>
    </row>
    <row r="21" spans="1:3" ht="21" customHeight="1" x14ac:dyDescent="0.3">
      <c r="A21" s="134">
        <f t="shared" ref="A21:A23" si="1">A20+1</f>
        <v>3</v>
      </c>
      <c r="B21" s="17" t="s">
        <v>23</v>
      </c>
      <c r="C21" s="12">
        <v>1</v>
      </c>
    </row>
    <row r="22" spans="1:3" ht="18.75" x14ac:dyDescent="0.3">
      <c r="A22" s="134">
        <f t="shared" si="1"/>
        <v>4</v>
      </c>
      <c r="B22" s="17" t="s">
        <v>5</v>
      </c>
      <c r="C22" s="14">
        <v>1</v>
      </c>
    </row>
    <row r="23" spans="1:3" ht="18.75" x14ac:dyDescent="0.3">
      <c r="A23" s="134">
        <f t="shared" si="1"/>
        <v>5</v>
      </c>
      <c r="B23" s="17" t="s">
        <v>25</v>
      </c>
      <c r="C23" s="12">
        <v>1</v>
      </c>
    </row>
    <row r="24" spans="1:3" ht="17.25" customHeight="1" x14ac:dyDescent="0.3">
      <c r="A24" s="93"/>
      <c r="B24" s="35" t="s">
        <v>21</v>
      </c>
      <c r="C24" s="164">
        <f>SUM(C19:C23)</f>
        <v>5</v>
      </c>
    </row>
    <row r="25" spans="1:3" ht="17.25" customHeight="1" x14ac:dyDescent="0.25">
      <c r="A25" s="212" t="s">
        <v>26</v>
      </c>
      <c r="B25" s="213"/>
      <c r="C25" s="213"/>
    </row>
    <row r="26" spans="1:3" ht="17.25" customHeight="1" x14ac:dyDescent="0.3">
      <c r="A26" s="165">
        <v>1</v>
      </c>
      <c r="B26" s="17" t="s">
        <v>82</v>
      </c>
      <c r="C26" s="12">
        <v>1</v>
      </c>
    </row>
    <row r="27" spans="1:3" ht="17.25" customHeight="1" x14ac:dyDescent="0.3">
      <c r="A27" s="165">
        <f>A26+1</f>
        <v>2</v>
      </c>
      <c r="B27" s="13" t="s">
        <v>106</v>
      </c>
      <c r="C27" s="12">
        <v>0.5</v>
      </c>
    </row>
    <row r="28" spans="1:3" ht="24.75" customHeight="1" x14ac:dyDescent="0.25">
      <c r="A28" s="165">
        <f t="shared" ref="A28:A33" si="2">A27+1</f>
        <v>3</v>
      </c>
      <c r="B28" s="91" t="s">
        <v>29</v>
      </c>
      <c r="C28" s="12">
        <v>9</v>
      </c>
    </row>
    <row r="29" spans="1:3" ht="37.5" customHeight="1" x14ac:dyDescent="0.25">
      <c r="A29" s="165">
        <f t="shared" si="2"/>
        <v>4</v>
      </c>
      <c r="B29" s="91" t="s">
        <v>31</v>
      </c>
      <c r="C29" s="12">
        <v>1.5</v>
      </c>
    </row>
    <row r="30" spans="1:3" ht="18.75" x14ac:dyDescent="0.25">
      <c r="A30" s="165">
        <f t="shared" si="2"/>
        <v>5</v>
      </c>
      <c r="B30" s="92" t="s">
        <v>34</v>
      </c>
      <c r="C30" s="12">
        <v>1</v>
      </c>
    </row>
    <row r="31" spans="1:3" ht="18.75" x14ac:dyDescent="0.25">
      <c r="A31" s="165">
        <f t="shared" si="2"/>
        <v>6</v>
      </c>
      <c r="B31" s="92" t="s">
        <v>10</v>
      </c>
      <c r="C31" s="12">
        <v>5</v>
      </c>
    </row>
    <row r="32" spans="1:3" ht="18.75" x14ac:dyDescent="0.3">
      <c r="A32" s="165">
        <f t="shared" si="2"/>
        <v>7</v>
      </c>
      <c r="B32" s="17" t="s">
        <v>127</v>
      </c>
      <c r="C32" s="12">
        <v>1</v>
      </c>
    </row>
    <row r="33" spans="1:3" ht="18.75" x14ac:dyDescent="0.3">
      <c r="A33" s="165">
        <f t="shared" si="2"/>
        <v>8</v>
      </c>
      <c r="B33" s="17" t="s">
        <v>124</v>
      </c>
      <c r="C33" s="12">
        <v>1</v>
      </c>
    </row>
    <row r="34" spans="1:3" ht="18.75" x14ac:dyDescent="0.3">
      <c r="A34" s="93"/>
      <c r="B34" s="35" t="s">
        <v>21</v>
      </c>
      <c r="C34" s="117">
        <f>SUM(C26:C33)</f>
        <v>20</v>
      </c>
    </row>
    <row r="35" spans="1:3" ht="21" customHeight="1" x14ac:dyDescent="0.3">
      <c r="A35" s="95"/>
      <c r="B35" s="35" t="s">
        <v>35</v>
      </c>
      <c r="C35" s="114">
        <f>C17+C24+C34</f>
        <v>82.5</v>
      </c>
    </row>
    <row r="38" spans="1:3" ht="18.75" x14ac:dyDescent="0.3">
      <c r="B38" s="268" t="s">
        <v>123</v>
      </c>
    </row>
  </sheetData>
  <mergeCells count="3">
    <mergeCell ref="A8:C8"/>
    <mergeCell ref="A18:C18"/>
    <mergeCell ref="A25:C25"/>
  </mergeCells>
  <pageMargins left="0.7" right="0.7" top="0.75" bottom="0.75" header="0.3" footer="0.3"/>
  <pageSetup paperSize="9" orientation="portrait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3:D26"/>
  <sheetViews>
    <sheetView topLeftCell="A13" workbookViewId="0">
      <selection activeCell="B26" sqref="B26"/>
    </sheetView>
  </sheetViews>
  <sheetFormatPr defaultRowHeight="15" x14ac:dyDescent="0.25"/>
  <cols>
    <col min="1" max="1" width="9.5703125" customWidth="1"/>
    <col min="2" max="2" width="43" customWidth="1"/>
    <col min="3" max="3" width="22.140625" customWidth="1"/>
  </cols>
  <sheetData>
    <row r="3" spans="1:4" x14ac:dyDescent="0.25">
      <c r="C3" s="111" t="s">
        <v>95</v>
      </c>
    </row>
    <row r="4" spans="1:4" ht="63" customHeight="1" x14ac:dyDescent="0.25">
      <c r="C4" s="120" t="s">
        <v>255</v>
      </c>
      <c r="D4" s="120"/>
    </row>
    <row r="5" spans="1:4" ht="18.75" x14ac:dyDescent="0.3">
      <c r="A5" s="24" t="s">
        <v>110</v>
      </c>
      <c r="B5" s="24"/>
      <c r="C5" s="22"/>
      <c r="D5" s="22"/>
    </row>
    <row r="6" spans="1:4" ht="18.75" x14ac:dyDescent="0.3">
      <c r="A6" s="24"/>
      <c r="B6" s="24" t="s">
        <v>38</v>
      </c>
      <c r="C6" s="22"/>
      <c r="D6" s="22"/>
    </row>
    <row r="7" spans="1:4" ht="13.5" customHeight="1" x14ac:dyDescent="0.3">
      <c r="A7" s="5"/>
      <c r="B7" s="5"/>
    </row>
    <row r="8" spans="1:4" ht="60" customHeight="1" x14ac:dyDescent="0.3">
      <c r="A8" s="25" t="s">
        <v>133</v>
      </c>
      <c r="B8" s="26" t="s">
        <v>11</v>
      </c>
      <c r="C8" s="27" t="s">
        <v>12</v>
      </c>
    </row>
    <row r="9" spans="1:4" ht="24.75" customHeight="1" x14ac:dyDescent="0.3">
      <c r="A9" s="214" t="s">
        <v>134</v>
      </c>
      <c r="B9" s="215"/>
      <c r="C9" s="216"/>
    </row>
    <row r="10" spans="1:4" ht="18.75" x14ac:dyDescent="0.3">
      <c r="A10" s="28">
        <v>1</v>
      </c>
      <c r="B10" s="17" t="s">
        <v>96</v>
      </c>
      <c r="C10" s="29">
        <v>1</v>
      </c>
    </row>
    <row r="11" spans="1:4" ht="18.75" x14ac:dyDescent="0.3">
      <c r="A11" s="28">
        <f>A10+1</f>
        <v>2</v>
      </c>
      <c r="B11" s="30" t="s">
        <v>97</v>
      </c>
      <c r="C11" s="29">
        <v>4</v>
      </c>
    </row>
    <row r="12" spans="1:4" ht="18.75" x14ac:dyDescent="0.3">
      <c r="A12" s="28">
        <v>3</v>
      </c>
      <c r="B12" s="30" t="s">
        <v>135</v>
      </c>
      <c r="C12" s="29">
        <v>1</v>
      </c>
    </row>
    <row r="13" spans="1:4" ht="18.75" x14ac:dyDescent="0.3">
      <c r="A13" s="28">
        <v>4</v>
      </c>
      <c r="B13" s="30" t="s">
        <v>136</v>
      </c>
      <c r="C13" s="29">
        <v>1</v>
      </c>
    </row>
    <row r="14" spans="1:4" ht="18.75" x14ac:dyDescent="0.3">
      <c r="A14" s="28">
        <v>5</v>
      </c>
      <c r="B14" s="30" t="s">
        <v>9</v>
      </c>
      <c r="C14" s="29">
        <v>2</v>
      </c>
    </row>
    <row r="15" spans="1:4" ht="37.5" x14ac:dyDescent="0.3">
      <c r="A15" s="28">
        <v>6</v>
      </c>
      <c r="B15" s="30" t="s">
        <v>7</v>
      </c>
      <c r="C15" s="29">
        <v>0.5</v>
      </c>
    </row>
    <row r="16" spans="1:4" ht="39.75" customHeight="1" x14ac:dyDescent="0.3">
      <c r="A16" s="28">
        <v>7</v>
      </c>
      <c r="B16" s="30" t="s">
        <v>137</v>
      </c>
      <c r="C16" s="29">
        <v>1</v>
      </c>
    </row>
    <row r="17" spans="1:3" ht="18.75" x14ac:dyDescent="0.3">
      <c r="A17" s="28"/>
      <c r="B17" s="30" t="s">
        <v>21</v>
      </c>
      <c r="C17" s="29">
        <v>10.5</v>
      </c>
    </row>
    <row r="18" spans="1:3" ht="18.75" x14ac:dyDescent="0.25">
      <c r="A18" s="217" t="s">
        <v>138</v>
      </c>
      <c r="B18" s="218"/>
      <c r="C18" s="219"/>
    </row>
    <row r="19" spans="1:3" ht="18.75" x14ac:dyDescent="0.3">
      <c r="A19" s="28">
        <v>1</v>
      </c>
      <c r="B19" s="30" t="s">
        <v>139</v>
      </c>
      <c r="C19" s="29">
        <v>1</v>
      </c>
    </row>
    <row r="20" spans="1:3" ht="18.75" x14ac:dyDescent="0.3">
      <c r="A20" s="28">
        <v>2</v>
      </c>
      <c r="B20" s="30" t="s">
        <v>97</v>
      </c>
      <c r="C20" s="29">
        <v>2</v>
      </c>
    </row>
    <row r="21" spans="1:3" ht="18.75" x14ac:dyDescent="0.3">
      <c r="A21" s="28"/>
      <c r="B21" s="30" t="s">
        <v>94</v>
      </c>
      <c r="C21" s="29">
        <v>3</v>
      </c>
    </row>
    <row r="22" spans="1:3" ht="18.75" x14ac:dyDescent="0.3">
      <c r="A22" s="28"/>
      <c r="B22" s="30" t="s">
        <v>0</v>
      </c>
      <c r="C22" s="29">
        <v>13.5</v>
      </c>
    </row>
    <row r="26" spans="1:3" ht="18.75" x14ac:dyDescent="0.3">
      <c r="B26" s="268" t="s">
        <v>234</v>
      </c>
    </row>
  </sheetData>
  <mergeCells count="2">
    <mergeCell ref="A9:C9"/>
    <mergeCell ref="A18:C18"/>
  </mergeCells>
  <pageMargins left="0.7" right="0.7" top="0.75" bottom="0.75" header="0.3" footer="0.3"/>
  <pageSetup paperSize="9" orientation="portrait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53"/>
  <sheetViews>
    <sheetView topLeftCell="A43" workbookViewId="0">
      <selection activeCell="B53" sqref="B53"/>
    </sheetView>
  </sheetViews>
  <sheetFormatPr defaultRowHeight="15" x14ac:dyDescent="0.25"/>
  <cols>
    <col min="1" max="1" width="11.140625" customWidth="1"/>
    <col min="2" max="2" width="54.140625" customWidth="1"/>
    <col min="3" max="3" width="37.42578125" customWidth="1"/>
  </cols>
  <sheetData>
    <row r="1" spans="1:4" ht="9" customHeight="1" x14ac:dyDescent="0.25"/>
    <row r="2" spans="1:4" x14ac:dyDescent="0.25">
      <c r="C2" s="111" t="s">
        <v>169</v>
      </c>
    </row>
    <row r="3" spans="1:4" ht="28.5" customHeight="1" x14ac:dyDescent="0.25">
      <c r="C3" s="121" t="s">
        <v>255</v>
      </c>
    </row>
    <row r="4" spans="1:4" ht="19.5" customHeight="1" x14ac:dyDescent="0.3">
      <c r="A4" s="226" t="s">
        <v>227</v>
      </c>
      <c r="B4" s="226"/>
      <c r="C4" s="226"/>
      <c r="D4" s="22"/>
    </row>
    <row r="5" spans="1:4" ht="5.25" customHeight="1" x14ac:dyDescent="0.3">
      <c r="B5" s="4"/>
    </row>
    <row r="6" spans="1:4" ht="18.75" x14ac:dyDescent="0.3">
      <c r="A6" s="25" t="s">
        <v>133</v>
      </c>
      <c r="B6" s="26" t="s">
        <v>11</v>
      </c>
      <c r="C6" s="25" t="s">
        <v>12</v>
      </c>
    </row>
    <row r="7" spans="1:4" ht="18.75" x14ac:dyDescent="0.3">
      <c r="A7" s="220" t="s">
        <v>62</v>
      </c>
      <c r="B7" s="221"/>
      <c r="C7" s="222"/>
    </row>
    <row r="8" spans="1:4" ht="21.75" customHeight="1" x14ac:dyDescent="0.3">
      <c r="A8" s="48">
        <v>1</v>
      </c>
      <c r="B8" s="65" t="s">
        <v>16</v>
      </c>
      <c r="C8" s="48">
        <v>1</v>
      </c>
    </row>
    <row r="9" spans="1:4" ht="19.5" customHeight="1" x14ac:dyDescent="0.3">
      <c r="A9" s="48">
        <f>A8+1</f>
        <v>2</v>
      </c>
      <c r="B9" s="73" t="s">
        <v>117</v>
      </c>
      <c r="C9" s="48">
        <v>2</v>
      </c>
    </row>
    <row r="10" spans="1:4" ht="20.25" customHeight="1" x14ac:dyDescent="0.3">
      <c r="A10" s="48">
        <f t="shared" ref="A10:A18" si="0">A9+1</f>
        <v>3</v>
      </c>
      <c r="B10" s="73" t="s">
        <v>78</v>
      </c>
      <c r="C10" s="48">
        <v>1</v>
      </c>
    </row>
    <row r="11" spans="1:4" ht="18.75" x14ac:dyDescent="0.3">
      <c r="A11" s="48">
        <f t="shared" si="0"/>
        <v>4</v>
      </c>
      <c r="B11" s="73" t="s">
        <v>119</v>
      </c>
      <c r="C11" s="48">
        <v>1</v>
      </c>
    </row>
    <row r="12" spans="1:4" ht="18.75" x14ac:dyDescent="0.3">
      <c r="A12" s="48">
        <f t="shared" si="0"/>
        <v>5</v>
      </c>
      <c r="B12" s="73" t="s">
        <v>118</v>
      </c>
      <c r="C12" s="48">
        <v>4.5</v>
      </c>
    </row>
    <row r="13" spans="1:4" ht="18.75" x14ac:dyDescent="0.3">
      <c r="A13" s="48">
        <f t="shared" si="0"/>
        <v>6</v>
      </c>
      <c r="B13" s="73" t="s">
        <v>79</v>
      </c>
      <c r="C13" s="48">
        <v>71.7</v>
      </c>
    </row>
    <row r="14" spans="1:4" ht="18.75" x14ac:dyDescent="0.3">
      <c r="A14" s="48">
        <f t="shared" si="0"/>
        <v>7</v>
      </c>
      <c r="B14" s="73" t="s">
        <v>116</v>
      </c>
      <c r="C14" s="48">
        <v>0.5</v>
      </c>
    </row>
    <row r="15" spans="1:4" ht="18.75" x14ac:dyDescent="0.3">
      <c r="A15" s="48">
        <f t="shared" si="0"/>
        <v>8</v>
      </c>
      <c r="B15" s="73" t="s">
        <v>37</v>
      </c>
      <c r="C15" s="48">
        <v>2.5</v>
      </c>
    </row>
    <row r="16" spans="1:4" ht="18.75" x14ac:dyDescent="0.3">
      <c r="A16" s="48">
        <f t="shared" si="0"/>
        <v>9</v>
      </c>
      <c r="B16" s="73" t="s">
        <v>19</v>
      </c>
      <c r="C16" s="48">
        <v>1</v>
      </c>
    </row>
    <row r="17" spans="1:3" ht="18.75" x14ac:dyDescent="0.3">
      <c r="A17" s="48">
        <f t="shared" si="0"/>
        <v>10</v>
      </c>
      <c r="B17" s="65" t="s">
        <v>66</v>
      </c>
      <c r="C17" s="48">
        <v>1</v>
      </c>
    </row>
    <row r="18" spans="1:3" ht="22.5" customHeight="1" x14ac:dyDescent="0.3">
      <c r="A18" s="48">
        <f t="shared" si="0"/>
        <v>11</v>
      </c>
      <c r="B18" s="73" t="s">
        <v>253</v>
      </c>
      <c r="C18" s="48">
        <v>8</v>
      </c>
    </row>
    <row r="19" spans="1:3" ht="18.75" x14ac:dyDescent="0.3">
      <c r="A19" s="161"/>
      <c r="B19" s="78" t="s">
        <v>21</v>
      </c>
      <c r="C19" s="161">
        <f>SUM(C8:C18)</f>
        <v>94.2</v>
      </c>
    </row>
    <row r="20" spans="1:3" ht="15.75" customHeight="1" x14ac:dyDescent="0.3">
      <c r="A20" s="223" t="s">
        <v>63</v>
      </c>
      <c r="B20" s="224"/>
      <c r="C20" s="225"/>
    </row>
    <row r="21" spans="1:3" ht="17.25" customHeight="1" x14ac:dyDescent="0.3">
      <c r="A21" s="48">
        <v>1</v>
      </c>
      <c r="B21" s="73" t="s">
        <v>80</v>
      </c>
      <c r="C21" s="48">
        <v>1</v>
      </c>
    </row>
    <row r="22" spans="1:3" ht="18.75" x14ac:dyDescent="0.3">
      <c r="A22" s="48">
        <f>A21+1</f>
        <v>2</v>
      </c>
      <c r="B22" s="73" t="s">
        <v>81</v>
      </c>
      <c r="C22" s="48">
        <v>1</v>
      </c>
    </row>
    <row r="23" spans="1:3" ht="18.75" x14ac:dyDescent="0.3">
      <c r="A23" s="48">
        <f t="shared" ref="A23:A48" si="1">A22+1</f>
        <v>3</v>
      </c>
      <c r="B23" s="73" t="s">
        <v>43</v>
      </c>
      <c r="C23" s="48">
        <v>1</v>
      </c>
    </row>
    <row r="24" spans="1:3" ht="18.75" x14ac:dyDescent="0.3">
      <c r="A24" s="48">
        <f t="shared" si="1"/>
        <v>4</v>
      </c>
      <c r="B24" s="73" t="s">
        <v>44</v>
      </c>
      <c r="C24" s="48">
        <v>2</v>
      </c>
    </row>
    <row r="25" spans="1:3" ht="18.75" x14ac:dyDescent="0.3">
      <c r="A25" s="48">
        <f t="shared" si="1"/>
        <v>5</v>
      </c>
      <c r="B25" s="73" t="s">
        <v>24</v>
      </c>
      <c r="C25" s="48">
        <v>1</v>
      </c>
    </row>
    <row r="26" spans="1:3" ht="18.75" x14ac:dyDescent="0.3">
      <c r="A26" s="161"/>
      <c r="B26" s="78" t="s">
        <v>21</v>
      </c>
      <c r="C26" s="161">
        <f>SUM(C21:C25)</f>
        <v>6</v>
      </c>
    </row>
    <row r="27" spans="1:3" ht="18.75" x14ac:dyDescent="0.3">
      <c r="A27" s="223" t="s">
        <v>49</v>
      </c>
      <c r="B27" s="224"/>
      <c r="C27" s="225"/>
    </row>
    <row r="28" spans="1:3" ht="18.75" x14ac:dyDescent="0.3">
      <c r="A28" s="48">
        <v>1</v>
      </c>
      <c r="B28" s="73" t="s">
        <v>82</v>
      </c>
      <c r="C28" s="48">
        <v>1</v>
      </c>
    </row>
    <row r="29" spans="1:3" ht="18.75" x14ac:dyDescent="0.3">
      <c r="A29" s="48">
        <f t="shared" si="1"/>
        <v>2</v>
      </c>
      <c r="B29" s="73" t="s">
        <v>70</v>
      </c>
      <c r="C29" s="48">
        <v>1</v>
      </c>
    </row>
    <row r="30" spans="1:3" ht="18.75" x14ac:dyDescent="0.3">
      <c r="A30" s="48">
        <f t="shared" si="1"/>
        <v>3</v>
      </c>
      <c r="B30" s="73" t="s">
        <v>83</v>
      </c>
      <c r="C30" s="48">
        <v>1.5</v>
      </c>
    </row>
    <row r="31" spans="1:3" ht="18.75" x14ac:dyDescent="0.3">
      <c r="A31" s="48">
        <f t="shared" si="1"/>
        <v>4</v>
      </c>
      <c r="B31" s="73" t="s">
        <v>9</v>
      </c>
      <c r="C31" s="48">
        <v>2</v>
      </c>
    </row>
    <row r="32" spans="1:3" ht="20.25" customHeight="1" x14ac:dyDescent="0.3">
      <c r="A32" s="48">
        <f t="shared" si="1"/>
        <v>5</v>
      </c>
      <c r="B32" s="73" t="s">
        <v>7</v>
      </c>
      <c r="C32" s="48">
        <v>17.5</v>
      </c>
    </row>
    <row r="33" spans="1:3" ht="18.75" x14ac:dyDescent="0.3">
      <c r="A33" s="48">
        <f t="shared" si="1"/>
        <v>6</v>
      </c>
      <c r="B33" s="73" t="s">
        <v>84</v>
      </c>
      <c r="C33" s="48">
        <v>1</v>
      </c>
    </row>
    <row r="34" spans="1:3" ht="36" customHeight="1" x14ac:dyDescent="0.3">
      <c r="A34" s="48">
        <f t="shared" si="1"/>
        <v>7</v>
      </c>
      <c r="B34" s="73" t="s">
        <v>85</v>
      </c>
      <c r="C34" s="48">
        <v>1</v>
      </c>
    </row>
    <row r="35" spans="1:3" ht="36.75" customHeight="1" x14ac:dyDescent="0.3">
      <c r="A35" s="48">
        <f t="shared" si="1"/>
        <v>8</v>
      </c>
      <c r="B35" s="73" t="s">
        <v>86</v>
      </c>
      <c r="C35" s="48">
        <v>1</v>
      </c>
    </row>
    <row r="36" spans="1:3" ht="39.75" customHeight="1" x14ac:dyDescent="0.3">
      <c r="A36" s="48">
        <f t="shared" si="1"/>
        <v>9</v>
      </c>
      <c r="B36" s="73" t="s">
        <v>87</v>
      </c>
      <c r="C36" s="48">
        <v>1</v>
      </c>
    </row>
    <row r="37" spans="1:3" ht="18.75" x14ac:dyDescent="0.3">
      <c r="A37" s="48">
        <f t="shared" si="1"/>
        <v>10</v>
      </c>
      <c r="B37" s="73" t="s">
        <v>243</v>
      </c>
      <c r="C37" s="48">
        <v>1</v>
      </c>
    </row>
    <row r="38" spans="1:3" ht="18.75" x14ac:dyDescent="0.3">
      <c r="A38" s="48">
        <f t="shared" si="1"/>
        <v>11</v>
      </c>
      <c r="B38" s="73" t="s">
        <v>45</v>
      </c>
      <c r="C38" s="48">
        <v>1</v>
      </c>
    </row>
    <row r="39" spans="1:3" ht="18.75" x14ac:dyDescent="0.3">
      <c r="A39" s="48">
        <f t="shared" si="1"/>
        <v>12</v>
      </c>
      <c r="B39" s="73" t="s">
        <v>88</v>
      </c>
      <c r="C39" s="48">
        <v>0.5</v>
      </c>
    </row>
    <row r="40" spans="1:3" ht="18.75" x14ac:dyDescent="0.3">
      <c r="A40" s="48">
        <f t="shared" si="1"/>
        <v>13</v>
      </c>
      <c r="B40" s="73" t="s">
        <v>25</v>
      </c>
      <c r="C40" s="48">
        <v>1</v>
      </c>
    </row>
    <row r="41" spans="1:3" ht="37.5" customHeight="1" x14ac:dyDescent="0.3">
      <c r="A41" s="48">
        <f t="shared" si="1"/>
        <v>14</v>
      </c>
      <c r="B41" s="73" t="s">
        <v>141</v>
      </c>
      <c r="C41" s="48">
        <v>1</v>
      </c>
    </row>
    <row r="42" spans="1:3" ht="18.75" x14ac:dyDescent="0.3">
      <c r="A42" s="48">
        <f t="shared" si="1"/>
        <v>15</v>
      </c>
      <c r="B42" s="73" t="s">
        <v>89</v>
      </c>
      <c r="C42" s="48">
        <v>1</v>
      </c>
    </row>
    <row r="43" spans="1:3" ht="18.75" x14ac:dyDescent="0.3">
      <c r="A43" s="48">
        <f t="shared" si="1"/>
        <v>16</v>
      </c>
      <c r="B43" s="73" t="s">
        <v>90</v>
      </c>
      <c r="C43" s="48">
        <v>1</v>
      </c>
    </row>
    <row r="44" spans="1:3" ht="18.75" x14ac:dyDescent="0.3">
      <c r="A44" s="48">
        <f t="shared" si="1"/>
        <v>17</v>
      </c>
      <c r="B44" s="73" t="s">
        <v>91</v>
      </c>
      <c r="C44" s="48">
        <v>1</v>
      </c>
    </row>
    <row r="45" spans="1:3" ht="18.75" x14ac:dyDescent="0.3">
      <c r="A45" s="48">
        <f t="shared" si="1"/>
        <v>18</v>
      </c>
      <c r="B45" s="73" t="s">
        <v>6</v>
      </c>
      <c r="C45" s="48">
        <v>2</v>
      </c>
    </row>
    <row r="46" spans="1:3" ht="18.75" x14ac:dyDescent="0.3">
      <c r="A46" s="48">
        <f t="shared" si="1"/>
        <v>19</v>
      </c>
      <c r="B46" s="73" t="s">
        <v>92</v>
      </c>
      <c r="C46" s="48">
        <v>1.5</v>
      </c>
    </row>
    <row r="47" spans="1:3" ht="18.75" x14ac:dyDescent="0.3">
      <c r="A47" s="48">
        <f t="shared" si="1"/>
        <v>20</v>
      </c>
      <c r="B47" s="73" t="s">
        <v>93</v>
      </c>
      <c r="C47" s="48">
        <v>5</v>
      </c>
    </row>
    <row r="48" spans="1:3" ht="18.75" x14ac:dyDescent="0.3">
      <c r="A48" s="48">
        <f t="shared" si="1"/>
        <v>21</v>
      </c>
      <c r="B48" s="73" t="s">
        <v>8</v>
      </c>
      <c r="C48" s="48">
        <v>1</v>
      </c>
    </row>
    <row r="49" spans="1:3" ht="19.5" thickBot="1" x14ac:dyDescent="0.35">
      <c r="A49" s="161"/>
      <c r="B49" s="78" t="s">
        <v>94</v>
      </c>
      <c r="C49" s="161">
        <f>SUM(C28:C48)</f>
        <v>44</v>
      </c>
    </row>
    <row r="50" spans="1:3" ht="19.5" thickBot="1" x14ac:dyDescent="0.35">
      <c r="A50" s="69"/>
      <c r="B50" s="70" t="s">
        <v>0</v>
      </c>
      <c r="C50" s="71">
        <f>C19+C26+C49</f>
        <v>144.19999999999999</v>
      </c>
    </row>
    <row r="53" spans="1:3" ht="18.75" x14ac:dyDescent="0.3">
      <c r="B53" s="268" t="s">
        <v>228</v>
      </c>
    </row>
  </sheetData>
  <mergeCells count="4">
    <mergeCell ref="A7:C7"/>
    <mergeCell ref="A20:C20"/>
    <mergeCell ref="A4:C4"/>
    <mergeCell ref="A27:C27"/>
  </mergeCells>
  <pageMargins left="0.70866141732283472" right="0.70866141732283472" top="0.74803149606299213" bottom="0.35433070866141736" header="0.31496062992125984" footer="0.31496062992125984"/>
  <pageSetup paperSize="9" scale="75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F19"/>
  <sheetViews>
    <sheetView workbookViewId="0">
      <selection activeCell="B19" sqref="B19"/>
    </sheetView>
  </sheetViews>
  <sheetFormatPr defaultRowHeight="15" x14ac:dyDescent="0.25"/>
  <cols>
    <col min="1" max="1" width="11.140625" customWidth="1"/>
    <col min="2" max="2" width="50.140625" customWidth="1"/>
    <col min="3" max="3" width="37.42578125" customWidth="1"/>
  </cols>
  <sheetData>
    <row r="2" spans="1:6" x14ac:dyDescent="0.25">
      <c r="C2" s="112" t="s">
        <v>229</v>
      </c>
    </row>
    <row r="3" spans="1:6" ht="36.75" customHeight="1" x14ac:dyDescent="0.25">
      <c r="C3" s="121" t="s">
        <v>255</v>
      </c>
    </row>
    <row r="4" spans="1:6" ht="15" customHeight="1" x14ac:dyDescent="0.3">
      <c r="A4" s="226" t="s">
        <v>111</v>
      </c>
      <c r="B4" s="226"/>
      <c r="C4" s="226"/>
      <c r="D4" s="226"/>
      <c r="E4" s="226"/>
      <c r="F4" s="226"/>
    </row>
    <row r="5" spans="1:6" ht="18.75" x14ac:dyDescent="0.3">
      <c r="A5" s="105"/>
      <c r="B5" s="103" t="s">
        <v>71</v>
      </c>
      <c r="C5" s="106"/>
      <c r="D5" s="22"/>
    </row>
    <row r="6" spans="1:6" ht="18.75" x14ac:dyDescent="0.3">
      <c r="B6" s="4"/>
    </row>
    <row r="7" spans="1:6" ht="18.75" x14ac:dyDescent="0.3">
      <c r="A7" s="25" t="s">
        <v>133</v>
      </c>
      <c r="B7" s="26" t="s">
        <v>11</v>
      </c>
      <c r="C7" s="25" t="s">
        <v>12</v>
      </c>
    </row>
    <row r="8" spans="1:6" ht="37.5" x14ac:dyDescent="0.3">
      <c r="A8" s="48">
        <v>1</v>
      </c>
      <c r="B8" s="73" t="s">
        <v>72</v>
      </c>
      <c r="C8" s="48">
        <v>1</v>
      </c>
    </row>
    <row r="9" spans="1:6" ht="42" customHeight="1" x14ac:dyDescent="0.3">
      <c r="A9" s="48">
        <f>A8+1</f>
        <v>2</v>
      </c>
      <c r="B9" s="73" t="s">
        <v>73</v>
      </c>
      <c r="C9" s="48">
        <v>2</v>
      </c>
    </row>
    <row r="10" spans="1:6" ht="42.75" customHeight="1" x14ac:dyDescent="0.3">
      <c r="A10" s="48">
        <f t="shared" ref="A10:A15" si="0">A9+1</f>
        <v>3</v>
      </c>
      <c r="B10" s="73" t="s">
        <v>74</v>
      </c>
      <c r="C10" s="48">
        <v>1</v>
      </c>
    </row>
    <row r="11" spans="1:6" ht="39" customHeight="1" x14ac:dyDescent="0.3">
      <c r="A11" s="48">
        <f t="shared" si="0"/>
        <v>4</v>
      </c>
      <c r="B11" s="73" t="s">
        <v>75</v>
      </c>
      <c r="C11" s="48">
        <v>1</v>
      </c>
    </row>
    <row r="12" spans="1:6" ht="56.25" x14ac:dyDescent="0.3">
      <c r="A12" s="48">
        <f t="shared" si="0"/>
        <v>5</v>
      </c>
      <c r="B12" s="73" t="s">
        <v>76</v>
      </c>
      <c r="C12" s="48">
        <v>2</v>
      </c>
    </row>
    <row r="13" spans="1:6" ht="18.75" x14ac:dyDescent="0.3">
      <c r="A13" s="48">
        <f t="shared" si="0"/>
        <v>6</v>
      </c>
      <c r="B13" s="73" t="s">
        <v>44</v>
      </c>
      <c r="C13" s="48">
        <v>1</v>
      </c>
    </row>
    <row r="14" spans="1:6" ht="18.75" x14ac:dyDescent="0.3">
      <c r="A14" s="48">
        <f t="shared" si="0"/>
        <v>7</v>
      </c>
      <c r="B14" s="68" t="s">
        <v>77</v>
      </c>
      <c r="C14" s="48">
        <v>1</v>
      </c>
    </row>
    <row r="15" spans="1:6" ht="19.5" thickBot="1" x14ac:dyDescent="0.35">
      <c r="A15" s="48">
        <f t="shared" si="0"/>
        <v>8</v>
      </c>
      <c r="B15" s="76" t="s">
        <v>7</v>
      </c>
      <c r="C15" s="77">
        <v>0.5</v>
      </c>
    </row>
    <row r="16" spans="1:6" ht="19.5" thickBot="1" x14ac:dyDescent="0.35">
      <c r="A16" s="69"/>
      <c r="B16" s="70" t="s">
        <v>0</v>
      </c>
      <c r="C16" s="71">
        <f>SUM(C8:C15)</f>
        <v>9.5</v>
      </c>
    </row>
    <row r="19" spans="2:2" ht="18.75" x14ac:dyDescent="0.3">
      <c r="B19" s="268" t="s">
        <v>230</v>
      </c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F16"/>
  <sheetViews>
    <sheetView workbookViewId="0">
      <selection activeCell="B16" sqref="B16"/>
    </sheetView>
  </sheetViews>
  <sheetFormatPr defaultRowHeight="15" x14ac:dyDescent="0.25"/>
  <cols>
    <col min="1" max="1" width="11.140625" customWidth="1"/>
    <col min="2" max="2" width="43.7109375" customWidth="1"/>
    <col min="3" max="3" width="37.42578125" customWidth="1"/>
  </cols>
  <sheetData>
    <row r="2" spans="1:6" x14ac:dyDescent="0.25">
      <c r="C2" s="112" t="s">
        <v>231</v>
      </c>
    </row>
    <row r="3" spans="1:6" ht="39" customHeight="1" x14ac:dyDescent="0.25">
      <c r="C3" s="121" t="s">
        <v>255</v>
      </c>
    </row>
    <row r="4" spans="1:6" ht="20.25" customHeight="1" x14ac:dyDescent="0.3">
      <c r="A4" s="226" t="s">
        <v>112</v>
      </c>
      <c r="B4" s="226"/>
      <c r="C4" s="226"/>
      <c r="D4" s="226"/>
      <c r="E4" s="226"/>
      <c r="F4" s="226"/>
    </row>
    <row r="5" spans="1:6" ht="20.25" customHeight="1" x14ac:dyDescent="0.3">
      <c r="A5" s="205" t="s">
        <v>68</v>
      </c>
      <c r="B5" s="205"/>
      <c r="C5" s="205"/>
      <c r="D5" s="22"/>
    </row>
    <row r="6" spans="1:6" ht="18.75" x14ac:dyDescent="0.3">
      <c r="B6" s="4"/>
    </row>
    <row r="7" spans="1:6" ht="18.75" x14ac:dyDescent="0.3">
      <c r="A7" s="25" t="s">
        <v>46</v>
      </c>
      <c r="B7" s="25" t="s">
        <v>11</v>
      </c>
      <c r="C7" s="25" t="s">
        <v>12</v>
      </c>
    </row>
    <row r="8" spans="1:6" ht="18.75" x14ac:dyDescent="0.3">
      <c r="A8" s="48">
        <v>1</v>
      </c>
      <c r="B8" s="68" t="s">
        <v>16</v>
      </c>
      <c r="C8" s="48">
        <v>1</v>
      </c>
    </row>
    <row r="9" spans="1:6" ht="18.75" x14ac:dyDescent="0.3">
      <c r="A9" s="48">
        <f>A8+1</f>
        <v>2</v>
      </c>
      <c r="B9" s="68" t="s">
        <v>69</v>
      </c>
      <c r="C9" s="48">
        <v>2.5</v>
      </c>
    </row>
    <row r="10" spans="1:6" ht="18.75" x14ac:dyDescent="0.3">
      <c r="A10" s="48">
        <f t="shared" ref="A10:A12" si="0">A9+1</f>
        <v>3</v>
      </c>
      <c r="B10" s="68" t="s">
        <v>51</v>
      </c>
      <c r="C10" s="48">
        <v>0.75</v>
      </c>
    </row>
    <row r="11" spans="1:6" ht="18.75" x14ac:dyDescent="0.3">
      <c r="A11" s="48">
        <f t="shared" si="0"/>
        <v>4</v>
      </c>
      <c r="B11" s="42" t="s">
        <v>44</v>
      </c>
      <c r="C11" s="48">
        <v>1</v>
      </c>
    </row>
    <row r="12" spans="1:6" ht="19.5" thickBot="1" x14ac:dyDescent="0.35">
      <c r="A12" s="48">
        <f t="shared" si="0"/>
        <v>5</v>
      </c>
      <c r="B12" s="68" t="s">
        <v>70</v>
      </c>
      <c r="C12" s="48">
        <v>1</v>
      </c>
    </row>
    <row r="13" spans="1:6" ht="19.5" thickBot="1" x14ac:dyDescent="0.35">
      <c r="A13" s="69"/>
      <c r="B13" s="70" t="s">
        <v>0</v>
      </c>
      <c r="C13" s="71">
        <f>SUM(C8:C12)</f>
        <v>6.25</v>
      </c>
    </row>
    <row r="16" spans="1:6" ht="18.75" x14ac:dyDescent="0.3">
      <c r="B16" s="268" t="s">
        <v>232</v>
      </c>
    </row>
  </sheetData>
  <mergeCells count="2">
    <mergeCell ref="A4:F4"/>
    <mergeCell ref="A5:C5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E43"/>
  <sheetViews>
    <sheetView topLeftCell="A31" workbookViewId="0">
      <selection activeCell="B43" sqref="B43"/>
    </sheetView>
  </sheetViews>
  <sheetFormatPr defaultRowHeight="15" x14ac:dyDescent="0.25"/>
  <cols>
    <col min="1" max="1" width="11.140625" customWidth="1"/>
    <col min="2" max="2" width="43.7109375" customWidth="1"/>
    <col min="3" max="3" width="40.7109375" customWidth="1"/>
  </cols>
  <sheetData>
    <row r="2" spans="1:5" x14ac:dyDescent="0.25">
      <c r="C2" s="112" t="s">
        <v>109</v>
      </c>
    </row>
    <row r="3" spans="1:5" ht="31.5" customHeight="1" x14ac:dyDescent="0.25">
      <c r="C3" s="121" t="s">
        <v>255</v>
      </c>
    </row>
    <row r="4" spans="1:5" ht="24" customHeight="1" x14ac:dyDescent="0.3">
      <c r="A4" s="230" t="s">
        <v>120</v>
      </c>
      <c r="B4" s="230"/>
      <c r="C4" s="230"/>
      <c r="D4" s="230"/>
      <c r="E4" s="230"/>
    </row>
    <row r="5" spans="1:5" ht="23.25" customHeight="1" x14ac:dyDescent="0.3">
      <c r="B5" s="4" t="s">
        <v>38</v>
      </c>
    </row>
    <row r="6" spans="1:5" ht="18.75" x14ac:dyDescent="0.3">
      <c r="A6" s="127" t="s">
        <v>133</v>
      </c>
      <c r="B6" s="128" t="s">
        <v>11</v>
      </c>
      <c r="C6" s="127" t="s">
        <v>12</v>
      </c>
    </row>
    <row r="7" spans="1:5" ht="18.75" x14ac:dyDescent="0.3">
      <c r="A7" s="229" t="s">
        <v>62</v>
      </c>
      <c r="B7" s="229"/>
      <c r="C7" s="229"/>
    </row>
    <row r="8" spans="1:5" ht="18.75" x14ac:dyDescent="0.3">
      <c r="A8" s="48">
        <v>1</v>
      </c>
      <c r="B8" s="68" t="s">
        <v>16</v>
      </c>
      <c r="C8" s="48">
        <v>1</v>
      </c>
    </row>
    <row r="9" spans="1:5" ht="18.75" x14ac:dyDescent="0.3">
      <c r="A9" s="48">
        <f>A8+1</f>
        <v>2</v>
      </c>
      <c r="B9" s="68" t="s">
        <v>1</v>
      </c>
      <c r="C9" s="48">
        <v>10.7</v>
      </c>
    </row>
    <row r="10" spans="1:5" ht="18.75" x14ac:dyDescent="0.3">
      <c r="A10" s="48">
        <f t="shared" ref="A10:A15" si="0">A9+1</f>
        <v>3</v>
      </c>
      <c r="B10" s="68" t="s">
        <v>47</v>
      </c>
      <c r="C10" s="48">
        <v>1</v>
      </c>
    </row>
    <row r="11" spans="1:5" ht="18.75" x14ac:dyDescent="0.3">
      <c r="A11" s="48">
        <f>A10+1</f>
        <v>4</v>
      </c>
      <c r="B11" s="73" t="s">
        <v>3</v>
      </c>
      <c r="C11" s="48">
        <v>1.5</v>
      </c>
    </row>
    <row r="12" spans="1:5" ht="18.75" x14ac:dyDescent="0.3">
      <c r="A12" s="48">
        <f t="shared" si="0"/>
        <v>5</v>
      </c>
      <c r="B12" s="68" t="s">
        <v>19</v>
      </c>
      <c r="C12" s="48">
        <v>0.5</v>
      </c>
    </row>
    <row r="13" spans="1:5" ht="18.75" x14ac:dyDescent="0.3">
      <c r="A13" s="48">
        <f t="shared" si="0"/>
        <v>6</v>
      </c>
      <c r="B13" s="68" t="s">
        <v>66</v>
      </c>
      <c r="C13" s="48">
        <v>0.5</v>
      </c>
    </row>
    <row r="14" spans="1:5" ht="18.75" x14ac:dyDescent="0.3">
      <c r="A14" s="48">
        <f t="shared" si="0"/>
        <v>7</v>
      </c>
      <c r="B14" s="68" t="s">
        <v>2</v>
      </c>
      <c r="C14" s="48">
        <v>0.75</v>
      </c>
    </row>
    <row r="15" spans="1:5" ht="18.75" x14ac:dyDescent="0.3">
      <c r="A15" s="48">
        <f t="shared" si="0"/>
        <v>8</v>
      </c>
      <c r="B15" s="68" t="s">
        <v>37</v>
      </c>
      <c r="C15" s="48">
        <v>0.75</v>
      </c>
    </row>
    <row r="16" spans="1:5" ht="19.5" thickBot="1" x14ac:dyDescent="0.35">
      <c r="A16" s="83">
        <v>9</v>
      </c>
      <c r="B16" s="130" t="s">
        <v>147</v>
      </c>
      <c r="C16" s="54">
        <v>4</v>
      </c>
    </row>
    <row r="17" spans="1:3" ht="19.5" thickBot="1" x14ac:dyDescent="0.35">
      <c r="A17" s="129"/>
      <c r="B17" s="131" t="s">
        <v>94</v>
      </c>
      <c r="C17" s="132">
        <f>SUM(C8:C16)</f>
        <v>20.7</v>
      </c>
    </row>
    <row r="18" spans="1:3" ht="18.75" x14ac:dyDescent="0.3">
      <c r="A18" s="227" t="s">
        <v>63</v>
      </c>
      <c r="B18" s="227"/>
      <c r="C18" s="227"/>
    </row>
    <row r="19" spans="1:3" ht="18.75" x14ac:dyDescent="0.3">
      <c r="A19" s="54">
        <v>1</v>
      </c>
      <c r="B19" s="72" t="s">
        <v>4</v>
      </c>
      <c r="C19" s="54">
        <v>1</v>
      </c>
    </row>
    <row r="20" spans="1:3" ht="18.75" x14ac:dyDescent="0.3">
      <c r="A20" s="54">
        <v>2</v>
      </c>
      <c r="B20" s="72" t="s">
        <v>43</v>
      </c>
      <c r="C20" s="54">
        <v>1</v>
      </c>
    </row>
    <row r="21" spans="1:3" ht="37.5" x14ac:dyDescent="0.3">
      <c r="A21" s="48">
        <v>3</v>
      </c>
      <c r="B21" s="42" t="s">
        <v>54</v>
      </c>
      <c r="C21" s="48">
        <v>0.5</v>
      </c>
    </row>
    <row r="22" spans="1:3" ht="19.5" thickBot="1" x14ac:dyDescent="0.35">
      <c r="A22" s="83">
        <v>4</v>
      </c>
      <c r="B22" s="43" t="s">
        <v>148</v>
      </c>
      <c r="C22" s="77">
        <v>0.5</v>
      </c>
    </row>
    <row r="23" spans="1:3" ht="19.5" thickBot="1" x14ac:dyDescent="0.35">
      <c r="A23" s="53"/>
      <c r="B23" s="70" t="s">
        <v>94</v>
      </c>
      <c r="C23" s="118">
        <f>SUM(C19:C22)</f>
        <v>3</v>
      </c>
    </row>
    <row r="24" spans="1:3" ht="20.25" customHeight="1" x14ac:dyDescent="0.4">
      <c r="A24" s="67"/>
      <c r="B24" s="67"/>
      <c r="C24" s="67"/>
    </row>
    <row r="25" spans="1:3" ht="25.5" customHeight="1" x14ac:dyDescent="0.4">
      <c r="A25" s="228" t="s">
        <v>49</v>
      </c>
      <c r="B25" s="228"/>
      <c r="C25" s="228"/>
    </row>
    <row r="26" spans="1:3" ht="18.75" x14ac:dyDescent="0.3">
      <c r="A26" s="48">
        <v>1</v>
      </c>
      <c r="B26" s="73" t="s">
        <v>5</v>
      </c>
      <c r="C26" s="48">
        <v>1</v>
      </c>
    </row>
    <row r="27" spans="1:3" ht="18.75" x14ac:dyDescent="0.3">
      <c r="A27" s="48">
        <v>2</v>
      </c>
      <c r="B27" s="73" t="s">
        <v>149</v>
      </c>
      <c r="C27" s="48">
        <v>2.4300000000000002</v>
      </c>
    </row>
    <row r="28" spans="1:3" ht="18.75" x14ac:dyDescent="0.3">
      <c r="A28" s="48"/>
      <c r="B28" s="73" t="s">
        <v>150</v>
      </c>
      <c r="C28" s="48">
        <v>4.1500000000000004</v>
      </c>
    </row>
    <row r="29" spans="1:3" ht="18.75" x14ac:dyDescent="0.3">
      <c r="A29" s="48">
        <v>4</v>
      </c>
      <c r="B29" s="68" t="s">
        <v>6</v>
      </c>
      <c r="C29" s="48">
        <v>2</v>
      </c>
    </row>
    <row r="30" spans="1:3" ht="18.75" x14ac:dyDescent="0.3">
      <c r="A30" s="48">
        <v>6</v>
      </c>
      <c r="B30" s="65" t="s">
        <v>98</v>
      </c>
      <c r="C30" s="48">
        <v>1.5</v>
      </c>
    </row>
    <row r="31" spans="1:3" ht="37.5" x14ac:dyDescent="0.3">
      <c r="A31" s="48">
        <v>7</v>
      </c>
      <c r="B31" s="73" t="s">
        <v>141</v>
      </c>
      <c r="C31" s="48">
        <v>1.5</v>
      </c>
    </row>
    <row r="32" spans="1:3" ht="43.5" customHeight="1" x14ac:dyDescent="0.3">
      <c r="A32" s="48">
        <v>8</v>
      </c>
      <c r="B32" s="65" t="s">
        <v>14</v>
      </c>
      <c r="C32" s="48">
        <v>1</v>
      </c>
    </row>
    <row r="33" spans="1:3" ht="18.75" x14ac:dyDescent="0.3">
      <c r="A33" s="48">
        <v>9</v>
      </c>
      <c r="B33" s="68" t="s">
        <v>45</v>
      </c>
      <c r="C33" s="48">
        <v>0.25</v>
      </c>
    </row>
    <row r="34" spans="1:3" ht="18.75" x14ac:dyDescent="0.3">
      <c r="A34" s="48">
        <v>10</v>
      </c>
      <c r="B34" s="68" t="s">
        <v>67</v>
      </c>
      <c r="C34" s="48">
        <v>1</v>
      </c>
    </row>
    <row r="35" spans="1:3" ht="18.75" x14ac:dyDescent="0.3">
      <c r="A35" s="48">
        <v>11</v>
      </c>
      <c r="B35" s="68" t="s">
        <v>64</v>
      </c>
      <c r="C35" s="48">
        <v>0.5</v>
      </c>
    </row>
    <row r="36" spans="1:3" ht="37.5" x14ac:dyDescent="0.3">
      <c r="A36" s="48">
        <v>12</v>
      </c>
      <c r="B36" s="65" t="s">
        <v>7</v>
      </c>
      <c r="C36" s="48">
        <v>1</v>
      </c>
    </row>
    <row r="37" spans="1:3" ht="18.75" x14ac:dyDescent="0.3">
      <c r="A37" s="48">
        <v>13</v>
      </c>
      <c r="B37" s="68" t="s">
        <v>8</v>
      </c>
      <c r="C37" s="48">
        <v>1</v>
      </c>
    </row>
    <row r="38" spans="1:3" ht="19.5" thickBot="1" x14ac:dyDescent="0.35">
      <c r="A38" s="48">
        <v>14</v>
      </c>
      <c r="B38" s="68" t="s">
        <v>9</v>
      </c>
      <c r="C38" s="48">
        <v>3</v>
      </c>
    </row>
    <row r="39" spans="1:3" ht="19.5" thickBot="1" x14ac:dyDescent="0.35">
      <c r="A39" s="69"/>
      <c r="B39" s="70" t="s">
        <v>48</v>
      </c>
      <c r="C39" s="71">
        <f>SUM(C26:C38)</f>
        <v>20.329999999999998</v>
      </c>
    </row>
    <row r="40" spans="1:3" ht="18.75" x14ac:dyDescent="0.3">
      <c r="A40" s="64"/>
      <c r="B40" s="75" t="s">
        <v>65</v>
      </c>
      <c r="C40" s="133">
        <f>C17+C23+C39</f>
        <v>44.03</v>
      </c>
    </row>
    <row r="43" spans="1:3" ht="18.75" x14ac:dyDescent="0.3">
      <c r="B43" s="268" t="s">
        <v>151</v>
      </c>
    </row>
  </sheetData>
  <mergeCells count="4">
    <mergeCell ref="A18:C18"/>
    <mergeCell ref="A25:C25"/>
    <mergeCell ref="A7:C7"/>
    <mergeCell ref="A4:E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F46"/>
  <sheetViews>
    <sheetView topLeftCell="A34" workbookViewId="0">
      <selection activeCell="C46" sqref="C46"/>
    </sheetView>
  </sheetViews>
  <sheetFormatPr defaultRowHeight="15" x14ac:dyDescent="0.25"/>
  <cols>
    <col min="1" max="1" width="11.140625" customWidth="1"/>
    <col min="2" max="2" width="43.7109375" customWidth="1"/>
    <col min="3" max="3" width="32" customWidth="1"/>
  </cols>
  <sheetData>
    <row r="2" spans="1:6" x14ac:dyDescent="0.25">
      <c r="C2" s="111" t="s">
        <v>144</v>
      </c>
    </row>
    <row r="3" spans="1:6" ht="44.25" customHeight="1" x14ac:dyDescent="0.25">
      <c r="C3" s="121" t="s">
        <v>255</v>
      </c>
    </row>
    <row r="4" spans="1:6" ht="19.5" customHeight="1" x14ac:dyDescent="0.3">
      <c r="A4" s="226" t="s">
        <v>121</v>
      </c>
      <c r="B4" s="226"/>
      <c r="C4" s="226"/>
      <c r="D4" s="226"/>
      <c r="E4" s="226"/>
      <c r="F4" s="226"/>
    </row>
    <row r="5" spans="1:6" ht="18.75" x14ac:dyDescent="0.3">
      <c r="B5" s="4" t="s">
        <v>38</v>
      </c>
    </row>
    <row r="6" spans="1:6" ht="19.5" thickBot="1" x14ac:dyDescent="0.35">
      <c r="A6" s="25" t="s">
        <v>133</v>
      </c>
      <c r="B6" s="26" t="s">
        <v>11</v>
      </c>
      <c r="C6" s="25" t="s">
        <v>12</v>
      </c>
    </row>
    <row r="7" spans="1:6" ht="18.75" x14ac:dyDescent="0.3">
      <c r="A7" s="233" t="s">
        <v>62</v>
      </c>
      <c r="B7" s="234"/>
      <c r="C7" s="234"/>
    </row>
    <row r="8" spans="1:6" ht="18.75" x14ac:dyDescent="0.3">
      <c r="A8" s="63">
        <v>1</v>
      </c>
      <c r="B8" s="64" t="s">
        <v>52</v>
      </c>
      <c r="C8" s="63">
        <v>1</v>
      </c>
    </row>
    <row r="9" spans="1:6" ht="18.75" x14ac:dyDescent="0.3">
      <c r="A9" s="63">
        <f>A8+1</f>
        <v>2</v>
      </c>
      <c r="B9" s="64" t="s">
        <v>50</v>
      </c>
      <c r="C9" s="63">
        <v>16</v>
      </c>
    </row>
    <row r="10" spans="1:6" ht="18.75" x14ac:dyDescent="0.3">
      <c r="A10" s="63">
        <f t="shared" ref="A10:A16" si="0">A9+1</f>
        <v>3</v>
      </c>
      <c r="B10" s="64" t="s">
        <v>113</v>
      </c>
      <c r="C10" s="63">
        <v>3.9</v>
      </c>
    </row>
    <row r="11" spans="1:6" ht="18.75" x14ac:dyDescent="0.3">
      <c r="A11" s="63">
        <f t="shared" si="0"/>
        <v>4</v>
      </c>
      <c r="B11" s="65" t="s">
        <v>145</v>
      </c>
      <c r="C11" s="63">
        <v>3</v>
      </c>
    </row>
    <row r="12" spans="1:6" ht="18.75" x14ac:dyDescent="0.3">
      <c r="A12" s="63">
        <f t="shared" si="0"/>
        <v>5</v>
      </c>
      <c r="B12" s="64" t="s">
        <v>47</v>
      </c>
      <c r="C12" s="63">
        <v>1.5</v>
      </c>
    </row>
    <row r="13" spans="1:6" ht="18.75" x14ac:dyDescent="0.3">
      <c r="A13" s="63">
        <f t="shared" si="0"/>
        <v>6</v>
      </c>
      <c r="B13" s="65" t="s">
        <v>3</v>
      </c>
      <c r="C13" s="63">
        <v>3</v>
      </c>
    </row>
    <row r="14" spans="1:6" ht="18.75" x14ac:dyDescent="0.3">
      <c r="A14" s="63">
        <f t="shared" si="0"/>
        <v>7</v>
      </c>
      <c r="B14" s="64" t="s">
        <v>19</v>
      </c>
      <c r="C14" s="63">
        <v>1</v>
      </c>
    </row>
    <row r="15" spans="1:6" ht="18.75" x14ac:dyDescent="0.3">
      <c r="A15" s="63">
        <f t="shared" si="0"/>
        <v>8</v>
      </c>
      <c r="B15" s="64" t="s">
        <v>99</v>
      </c>
      <c r="C15" s="63">
        <v>1</v>
      </c>
    </row>
    <row r="16" spans="1:6" ht="19.5" thickBot="1" x14ac:dyDescent="0.35">
      <c r="A16" s="63">
        <f t="shared" si="0"/>
        <v>9</v>
      </c>
      <c r="B16" s="64" t="s">
        <v>2</v>
      </c>
      <c r="C16" s="107">
        <v>1.5</v>
      </c>
    </row>
    <row r="17" spans="1:6" ht="19.5" thickBot="1" x14ac:dyDescent="0.35">
      <c r="A17" s="176"/>
      <c r="B17" s="177" t="s">
        <v>21</v>
      </c>
      <c r="C17" s="178">
        <f>SUM(C8:C16)</f>
        <v>31.9</v>
      </c>
    </row>
    <row r="18" spans="1:6" x14ac:dyDescent="0.25">
      <c r="A18" s="61"/>
      <c r="B18" s="62"/>
      <c r="C18" s="61"/>
      <c r="F18" s="1"/>
    </row>
    <row r="19" spans="1:6" ht="18.75" customHeight="1" x14ac:dyDescent="0.3">
      <c r="A19" s="231" t="s">
        <v>63</v>
      </c>
      <c r="B19" s="231"/>
      <c r="C19" s="231"/>
    </row>
    <row r="20" spans="1:6" ht="18.75" x14ac:dyDescent="0.3">
      <c r="A20" s="63">
        <v>1</v>
      </c>
      <c r="B20" s="65" t="s">
        <v>53</v>
      </c>
      <c r="C20" s="63">
        <v>1.5</v>
      </c>
    </row>
    <row r="21" spans="1:6" ht="37.5" x14ac:dyDescent="0.3">
      <c r="A21" s="63">
        <f>A20+1</f>
        <v>2</v>
      </c>
      <c r="B21" s="42" t="s">
        <v>54</v>
      </c>
      <c r="C21" s="63">
        <v>0.5</v>
      </c>
    </row>
    <row r="22" spans="1:6" ht="18.75" x14ac:dyDescent="0.3">
      <c r="A22" s="63">
        <f t="shared" ref="A22:A25" si="1">A21+1</f>
        <v>3</v>
      </c>
      <c r="B22" s="65" t="s">
        <v>43</v>
      </c>
      <c r="C22" s="66">
        <v>1</v>
      </c>
    </row>
    <row r="23" spans="1:6" ht="18.75" x14ac:dyDescent="0.3">
      <c r="A23" s="63">
        <f t="shared" si="1"/>
        <v>4</v>
      </c>
      <c r="B23" s="65" t="s">
        <v>44</v>
      </c>
      <c r="C23" s="63">
        <v>1</v>
      </c>
    </row>
    <row r="24" spans="1:6" ht="18.75" x14ac:dyDescent="0.3">
      <c r="A24" s="63">
        <f t="shared" si="1"/>
        <v>5</v>
      </c>
      <c r="B24" s="65" t="s">
        <v>58</v>
      </c>
      <c r="C24" s="63">
        <v>1</v>
      </c>
    </row>
    <row r="25" spans="1:6" ht="18.75" x14ac:dyDescent="0.3">
      <c r="A25" s="63">
        <f t="shared" si="1"/>
        <v>6</v>
      </c>
      <c r="B25" s="65" t="s">
        <v>59</v>
      </c>
      <c r="C25" s="63">
        <v>1</v>
      </c>
    </row>
    <row r="26" spans="1:6" ht="18.75" x14ac:dyDescent="0.3">
      <c r="A26" s="63"/>
      <c r="B26" s="75" t="s">
        <v>94</v>
      </c>
      <c r="C26" s="99">
        <f>SUM(C20:C25)</f>
        <v>6</v>
      </c>
    </row>
    <row r="27" spans="1:6" ht="18.75" x14ac:dyDescent="0.3">
      <c r="A27" s="232" t="s">
        <v>49</v>
      </c>
      <c r="B27" s="231"/>
      <c r="C27" s="231"/>
    </row>
    <row r="28" spans="1:6" ht="18.75" x14ac:dyDescent="0.3">
      <c r="A28" s="63">
        <v>1</v>
      </c>
      <c r="B28" s="64" t="s">
        <v>100</v>
      </c>
      <c r="C28" s="66">
        <v>1</v>
      </c>
    </row>
    <row r="29" spans="1:6" ht="18.75" x14ac:dyDescent="0.3">
      <c r="A29" s="63">
        <v>2</v>
      </c>
      <c r="B29" s="65" t="s">
        <v>13</v>
      </c>
      <c r="C29" s="63">
        <v>9.3000000000000007</v>
      </c>
    </row>
    <row r="30" spans="1:6" ht="37.5" x14ac:dyDescent="0.3">
      <c r="A30" s="63"/>
      <c r="B30" s="65" t="s">
        <v>114</v>
      </c>
      <c r="C30" s="63">
        <v>3</v>
      </c>
    </row>
    <row r="31" spans="1:6" ht="18.75" x14ac:dyDescent="0.3">
      <c r="A31" s="63">
        <v>4</v>
      </c>
      <c r="B31" s="65" t="s">
        <v>60</v>
      </c>
      <c r="C31" s="63">
        <v>1</v>
      </c>
    </row>
    <row r="32" spans="1:6" ht="18.75" x14ac:dyDescent="0.3">
      <c r="A32" s="63">
        <v>5</v>
      </c>
      <c r="B32" s="64" t="s">
        <v>6</v>
      </c>
      <c r="C32" s="63">
        <v>3</v>
      </c>
    </row>
    <row r="33" spans="1:6" ht="18.75" x14ac:dyDescent="0.3">
      <c r="A33" s="63">
        <v>7</v>
      </c>
      <c r="B33" s="65" t="s">
        <v>115</v>
      </c>
      <c r="C33" s="63">
        <v>2</v>
      </c>
    </row>
    <row r="34" spans="1:6" ht="37.5" x14ac:dyDescent="0.3">
      <c r="A34" s="63">
        <v>8</v>
      </c>
      <c r="B34" s="65" t="s">
        <v>141</v>
      </c>
      <c r="C34" s="63">
        <v>2.5</v>
      </c>
    </row>
    <row r="35" spans="1:6" ht="56.25" x14ac:dyDescent="0.3">
      <c r="A35" s="63">
        <v>9</v>
      </c>
      <c r="B35" s="65" t="s">
        <v>14</v>
      </c>
      <c r="C35" s="63">
        <v>1</v>
      </c>
      <c r="F35" s="4"/>
    </row>
    <row r="36" spans="1:6" ht="18.75" x14ac:dyDescent="0.3">
      <c r="A36" s="63">
        <v>10</v>
      </c>
      <c r="B36" s="64" t="s">
        <v>45</v>
      </c>
      <c r="C36" s="63">
        <v>1</v>
      </c>
    </row>
    <row r="37" spans="1:6" ht="18.75" x14ac:dyDescent="0.3">
      <c r="A37" s="63">
        <v>11</v>
      </c>
      <c r="B37" s="64" t="s">
        <v>67</v>
      </c>
      <c r="C37" s="63">
        <v>1</v>
      </c>
    </row>
    <row r="38" spans="1:6" ht="18.75" x14ac:dyDescent="0.3">
      <c r="A38" s="63">
        <v>12</v>
      </c>
      <c r="B38" s="64" t="s">
        <v>64</v>
      </c>
      <c r="C38" s="63">
        <v>0.5</v>
      </c>
    </row>
    <row r="39" spans="1:6" ht="37.5" x14ac:dyDescent="0.3">
      <c r="A39" s="63">
        <v>13</v>
      </c>
      <c r="B39" s="42" t="s">
        <v>7</v>
      </c>
      <c r="C39" s="63">
        <v>1.5</v>
      </c>
    </row>
    <row r="40" spans="1:6" ht="18.75" x14ac:dyDescent="0.3">
      <c r="A40" s="63">
        <v>14</v>
      </c>
      <c r="B40" s="64" t="s">
        <v>8</v>
      </c>
      <c r="C40" s="63">
        <v>1</v>
      </c>
    </row>
    <row r="41" spans="1:6" ht="18.75" x14ac:dyDescent="0.3">
      <c r="A41" s="63">
        <v>15</v>
      </c>
      <c r="B41" s="64" t="s">
        <v>9</v>
      </c>
      <c r="C41" s="63">
        <v>3</v>
      </c>
    </row>
    <row r="42" spans="1:6" ht="18.75" x14ac:dyDescent="0.3">
      <c r="A42" s="63"/>
      <c r="B42" s="75" t="s">
        <v>94</v>
      </c>
      <c r="C42" s="74">
        <f>SUM(C28:C41)</f>
        <v>30.8</v>
      </c>
    </row>
    <row r="43" spans="1:6" ht="18.75" x14ac:dyDescent="0.3">
      <c r="A43" s="64"/>
      <c r="B43" s="75" t="s">
        <v>15</v>
      </c>
      <c r="C43" s="74">
        <f>C17+C26+C42</f>
        <v>68.7</v>
      </c>
    </row>
    <row r="44" spans="1:6" ht="18.75" x14ac:dyDescent="0.3">
      <c r="A44" s="37"/>
      <c r="B44" s="37"/>
      <c r="C44" s="37"/>
    </row>
    <row r="46" spans="1:6" ht="18.75" x14ac:dyDescent="0.3">
      <c r="B46" s="268" t="s">
        <v>232</v>
      </c>
    </row>
  </sheetData>
  <mergeCells count="4">
    <mergeCell ref="A19:C19"/>
    <mergeCell ref="A27:C27"/>
    <mergeCell ref="A7:C7"/>
    <mergeCell ref="A4:F4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F44"/>
  <sheetViews>
    <sheetView topLeftCell="A28" workbookViewId="0">
      <selection activeCell="C53" sqref="C53"/>
    </sheetView>
  </sheetViews>
  <sheetFormatPr defaultRowHeight="15" x14ac:dyDescent="0.25"/>
  <cols>
    <col min="1" max="1" width="11.140625" customWidth="1"/>
    <col min="2" max="2" width="43.7109375" customWidth="1"/>
    <col min="3" max="3" width="35.42578125" customWidth="1"/>
  </cols>
  <sheetData>
    <row r="2" spans="1:6" x14ac:dyDescent="0.25">
      <c r="C2" s="112" t="s">
        <v>108</v>
      </c>
    </row>
    <row r="3" spans="1:6" ht="47.25" customHeight="1" x14ac:dyDescent="0.25">
      <c r="C3" s="121" t="s">
        <v>255</v>
      </c>
    </row>
    <row r="4" spans="1:6" ht="22.5" customHeight="1" x14ac:dyDescent="0.3">
      <c r="A4" s="230" t="s">
        <v>122</v>
      </c>
      <c r="B4" s="230"/>
      <c r="C4" s="230"/>
      <c r="D4" s="230"/>
      <c r="E4" s="230"/>
      <c r="F4" s="230"/>
    </row>
    <row r="5" spans="1:6" ht="24" customHeight="1" x14ac:dyDescent="0.3">
      <c r="B5" s="4" t="s">
        <v>38</v>
      </c>
    </row>
    <row r="6" spans="1:6" ht="36.75" customHeight="1" thickBot="1" x14ac:dyDescent="0.35">
      <c r="A6" s="25" t="s">
        <v>133</v>
      </c>
      <c r="B6" s="25" t="s">
        <v>11</v>
      </c>
      <c r="C6" s="25" t="s">
        <v>12</v>
      </c>
    </row>
    <row r="7" spans="1:6" x14ac:dyDescent="0.25">
      <c r="A7" s="235" t="s">
        <v>62</v>
      </c>
      <c r="B7" s="236"/>
      <c r="C7" s="236"/>
    </row>
    <row r="8" spans="1:6" ht="18.75" x14ac:dyDescent="0.3">
      <c r="A8" s="45">
        <v>1</v>
      </c>
      <c r="B8" s="50" t="s">
        <v>52</v>
      </c>
      <c r="C8" s="166">
        <v>1</v>
      </c>
    </row>
    <row r="9" spans="1:6" ht="18.75" x14ac:dyDescent="0.3">
      <c r="A9" s="45">
        <f>A8+1</f>
        <v>2</v>
      </c>
      <c r="B9" s="56" t="s">
        <v>50</v>
      </c>
      <c r="C9" s="115">
        <v>20.25</v>
      </c>
    </row>
    <row r="10" spans="1:6" ht="18.75" x14ac:dyDescent="0.3">
      <c r="A10" s="45">
        <f t="shared" ref="A10:A16" si="0">A9+1</f>
        <v>3</v>
      </c>
      <c r="B10" s="56" t="s">
        <v>47</v>
      </c>
      <c r="C10" s="115">
        <v>1.5</v>
      </c>
    </row>
    <row r="11" spans="1:6" ht="18.75" x14ac:dyDescent="0.3">
      <c r="A11" s="45">
        <f t="shared" si="0"/>
        <v>4</v>
      </c>
      <c r="B11" s="56" t="s">
        <v>37</v>
      </c>
      <c r="C11" s="115">
        <v>1.25</v>
      </c>
    </row>
    <row r="12" spans="1:6" ht="18.75" x14ac:dyDescent="0.3">
      <c r="A12" s="45">
        <f t="shared" si="0"/>
        <v>5</v>
      </c>
      <c r="B12" s="65" t="s">
        <v>3</v>
      </c>
      <c r="C12" s="115">
        <v>3.25</v>
      </c>
    </row>
    <row r="13" spans="1:6" ht="18.75" x14ac:dyDescent="0.3">
      <c r="A13" s="45">
        <f t="shared" si="0"/>
        <v>6</v>
      </c>
      <c r="B13" s="56" t="s">
        <v>19</v>
      </c>
      <c r="C13" s="115">
        <v>1</v>
      </c>
    </row>
    <row r="14" spans="1:6" ht="18.75" x14ac:dyDescent="0.3">
      <c r="A14" s="45">
        <f t="shared" si="0"/>
        <v>7</v>
      </c>
      <c r="B14" s="100" t="s">
        <v>66</v>
      </c>
      <c r="C14" s="115">
        <v>1</v>
      </c>
    </row>
    <row r="15" spans="1:6" ht="18.75" x14ac:dyDescent="0.3">
      <c r="A15" s="45">
        <f t="shared" si="0"/>
        <v>8</v>
      </c>
      <c r="B15" s="56" t="s">
        <v>2</v>
      </c>
      <c r="C15" s="115">
        <v>1.5</v>
      </c>
    </row>
    <row r="16" spans="1:6" ht="19.5" thickBot="1" x14ac:dyDescent="0.35">
      <c r="A16" s="45">
        <f t="shared" si="0"/>
        <v>9</v>
      </c>
      <c r="B16" s="108" t="s">
        <v>105</v>
      </c>
      <c r="C16" s="116">
        <v>3</v>
      </c>
    </row>
    <row r="17" spans="1:3" ht="19.5" thickBot="1" x14ac:dyDescent="0.35">
      <c r="A17" s="57"/>
      <c r="B17" s="58" t="s">
        <v>94</v>
      </c>
      <c r="C17" s="59">
        <f>SUM(C8:C16)</f>
        <v>33.75</v>
      </c>
    </row>
    <row r="18" spans="1:3" ht="18.75" x14ac:dyDescent="0.3">
      <c r="A18" s="237" t="s">
        <v>63</v>
      </c>
      <c r="B18" s="238"/>
      <c r="C18" s="238"/>
    </row>
    <row r="19" spans="1:3" ht="18.75" x14ac:dyDescent="0.3">
      <c r="A19" s="52">
        <v>1</v>
      </c>
      <c r="B19" s="42" t="s">
        <v>53</v>
      </c>
      <c r="C19" s="52">
        <v>2</v>
      </c>
    </row>
    <row r="20" spans="1:3" ht="37.5" x14ac:dyDescent="0.3">
      <c r="A20" s="52">
        <v>2</v>
      </c>
      <c r="B20" s="55" t="s">
        <v>54</v>
      </c>
      <c r="C20" s="52">
        <v>0.5</v>
      </c>
    </row>
    <row r="21" spans="1:3" ht="18.75" x14ac:dyDescent="0.3">
      <c r="A21" s="52">
        <f>A20+1</f>
        <v>3</v>
      </c>
      <c r="B21" s="55" t="s">
        <v>43</v>
      </c>
      <c r="C21" s="52">
        <v>1</v>
      </c>
    </row>
    <row r="22" spans="1:3" ht="18.75" x14ac:dyDescent="0.3">
      <c r="A22" s="52">
        <f>A21+1</f>
        <v>4</v>
      </c>
      <c r="B22" s="55" t="s">
        <v>44</v>
      </c>
      <c r="C22" s="52">
        <v>1</v>
      </c>
    </row>
    <row r="23" spans="1:3" ht="19.5" thickBot="1" x14ac:dyDescent="0.35">
      <c r="A23" s="52">
        <v>5</v>
      </c>
      <c r="B23" s="55" t="s">
        <v>58</v>
      </c>
      <c r="C23" s="52">
        <v>1</v>
      </c>
    </row>
    <row r="24" spans="1:3" ht="19.5" thickBot="1" x14ac:dyDescent="0.35">
      <c r="A24" s="60"/>
      <c r="B24" s="58" t="s">
        <v>94</v>
      </c>
      <c r="C24" s="59">
        <f>C19+C20+C21+C22+C23</f>
        <v>5.5</v>
      </c>
    </row>
    <row r="25" spans="1:3" ht="18.75" x14ac:dyDescent="0.3">
      <c r="A25" s="237" t="s">
        <v>49</v>
      </c>
      <c r="B25" s="238"/>
      <c r="C25" s="238"/>
    </row>
    <row r="26" spans="1:3" ht="37.5" x14ac:dyDescent="0.3">
      <c r="A26" s="45">
        <v>1</v>
      </c>
      <c r="B26" s="42" t="s">
        <v>101</v>
      </c>
      <c r="C26" s="45">
        <v>1</v>
      </c>
    </row>
    <row r="27" spans="1:3" ht="18.75" x14ac:dyDescent="0.3">
      <c r="A27" s="45">
        <f>A26+1</f>
        <v>2</v>
      </c>
      <c r="B27" s="42" t="s">
        <v>13</v>
      </c>
      <c r="C27" s="45">
        <v>13.4</v>
      </c>
    </row>
    <row r="28" spans="1:3" ht="18.75" x14ac:dyDescent="0.3">
      <c r="A28" s="45">
        <f t="shared" ref="A28:A38" si="1">A27+1</f>
        <v>3</v>
      </c>
      <c r="B28" s="42" t="s">
        <v>143</v>
      </c>
      <c r="C28" s="45">
        <v>1</v>
      </c>
    </row>
    <row r="29" spans="1:3" ht="18.75" x14ac:dyDescent="0.3">
      <c r="A29" s="45">
        <f t="shared" si="1"/>
        <v>4</v>
      </c>
      <c r="B29" s="50" t="s">
        <v>6</v>
      </c>
      <c r="C29" s="45">
        <v>3</v>
      </c>
    </row>
    <row r="30" spans="1:3" ht="18.75" x14ac:dyDescent="0.3">
      <c r="A30" s="45">
        <f t="shared" si="1"/>
        <v>5</v>
      </c>
      <c r="B30" s="65" t="s">
        <v>124</v>
      </c>
      <c r="C30" s="45">
        <v>2</v>
      </c>
    </row>
    <row r="31" spans="1:3" ht="37.5" x14ac:dyDescent="0.3">
      <c r="A31" s="45">
        <f t="shared" si="1"/>
        <v>6</v>
      </c>
      <c r="B31" s="42" t="s">
        <v>141</v>
      </c>
      <c r="C31" s="45">
        <v>2.5</v>
      </c>
    </row>
    <row r="32" spans="1:3" ht="42" customHeight="1" x14ac:dyDescent="0.3">
      <c r="A32" s="45">
        <f t="shared" si="1"/>
        <v>7</v>
      </c>
      <c r="B32" s="65" t="s">
        <v>14</v>
      </c>
      <c r="C32" s="46">
        <v>1</v>
      </c>
    </row>
    <row r="33" spans="1:3" ht="18.75" x14ac:dyDescent="0.3">
      <c r="A33" s="45">
        <f t="shared" si="1"/>
        <v>8</v>
      </c>
      <c r="B33" s="49" t="s">
        <v>45</v>
      </c>
      <c r="C33" s="46">
        <v>1</v>
      </c>
    </row>
    <row r="34" spans="1:3" ht="18.75" x14ac:dyDescent="0.3">
      <c r="A34" s="45">
        <f t="shared" si="1"/>
        <v>9</v>
      </c>
      <c r="B34" s="49" t="s">
        <v>67</v>
      </c>
      <c r="C34" s="46">
        <v>1</v>
      </c>
    </row>
    <row r="35" spans="1:3" ht="18.75" x14ac:dyDescent="0.3">
      <c r="A35" s="45">
        <f t="shared" si="1"/>
        <v>10</v>
      </c>
      <c r="B35" s="49" t="s">
        <v>64</v>
      </c>
      <c r="C35" s="46">
        <v>0.5</v>
      </c>
    </row>
    <row r="36" spans="1:3" ht="37.5" x14ac:dyDescent="0.3">
      <c r="A36" s="45">
        <f t="shared" si="1"/>
        <v>11</v>
      </c>
      <c r="B36" s="42" t="s">
        <v>7</v>
      </c>
      <c r="C36" s="45">
        <v>2</v>
      </c>
    </row>
    <row r="37" spans="1:3" ht="18.75" x14ac:dyDescent="0.3">
      <c r="A37" s="45">
        <f t="shared" si="1"/>
        <v>12</v>
      </c>
      <c r="B37" s="50" t="s">
        <v>8</v>
      </c>
      <c r="C37" s="45">
        <v>1</v>
      </c>
    </row>
    <row r="38" spans="1:3" ht="18.75" x14ac:dyDescent="0.3">
      <c r="A38" s="45">
        <f t="shared" si="1"/>
        <v>13</v>
      </c>
      <c r="B38" s="50" t="s">
        <v>9</v>
      </c>
      <c r="C38" s="45">
        <v>3</v>
      </c>
    </row>
    <row r="39" spans="1:3" ht="18.75" x14ac:dyDescent="0.3">
      <c r="A39" s="179"/>
      <c r="B39" s="84" t="s">
        <v>94</v>
      </c>
      <c r="C39" s="180">
        <f>SUM(C26:C38)</f>
        <v>32.4</v>
      </c>
    </row>
    <row r="40" spans="1:3" ht="18.75" x14ac:dyDescent="0.3">
      <c r="A40" s="181"/>
      <c r="B40" s="182" t="s">
        <v>0</v>
      </c>
      <c r="C40" s="183">
        <f>C17+C24+C39</f>
        <v>71.650000000000006</v>
      </c>
    </row>
    <row r="44" spans="1:3" ht="18.75" x14ac:dyDescent="0.3">
      <c r="B44" s="268" t="s">
        <v>146</v>
      </c>
    </row>
  </sheetData>
  <mergeCells count="4">
    <mergeCell ref="A7:C7"/>
    <mergeCell ref="A18:C18"/>
    <mergeCell ref="A25:C25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topLeftCell="A16" workbookViewId="0">
      <selection activeCell="B28" sqref="B28"/>
    </sheetView>
  </sheetViews>
  <sheetFormatPr defaultRowHeight="15" x14ac:dyDescent="0.25"/>
  <cols>
    <col min="1" max="1" width="8.85546875" customWidth="1"/>
    <col min="2" max="2" width="45.85546875" style="22" customWidth="1"/>
    <col min="3" max="3" width="30.42578125" customWidth="1"/>
  </cols>
  <sheetData>
    <row r="1" spans="1:6" x14ac:dyDescent="0.25">
      <c r="A1" s="22"/>
      <c r="C1" s="22"/>
      <c r="D1" s="22"/>
      <c r="E1" s="22"/>
      <c r="F1" s="22"/>
    </row>
    <row r="2" spans="1:6" x14ac:dyDescent="0.25">
      <c r="A2" s="22"/>
      <c r="C2" s="111" t="s">
        <v>208</v>
      </c>
      <c r="D2" s="22"/>
      <c r="E2" s="22"/>
      <c r="F2" s="22"/>
    </row>
    <row r="3" spans="1:6" ht="44.25" customHeight="1" x14ac:dyDescent="0.25">
      <c r="A3" s="22"/>
      <c r="C3" s="120" t="s">
        <v>255</v>
      </c>
      <c r="D3" s="22"/>
      <c r="E3" s="22"/>
      <c r="F3" s="22"/>
    </row>
    <row r="4" spans="1:6" ht="42.75" customHeight="1" x14ac:dyDescent="0.3">
      <c r="A4" s="189" t="s">
        <v>185</v>
      </c>
      <c r="B4" s="189"/>
      <c r="C4" s="189"/>
      <c r="D4" s="22"/>
      <c r="E4" s="22"/>
      <c r="F4" s="22"/>
    </row>
    <row r="5" spans="1:6" ht="12" customHeight="1" x14ac:dyDescent="0.3">
      <c r="A5" s="24"/>
      <c r="B5" s="24"/>
      <c r="C5" s="24"/>
      <c r="D5" s="22"/>
      <c r="E5" s="22"/>
      <c r="F5" s="22"/>
    </row>
    <row r="6" spans="1:6" ht="37.5" customHeight="1" x14ac:dyDescent="0.3">
      <c r="A6" s="25" t="s">
        <v>133</v>
      </c>
      <c r="B6" s="26" t="s">
        <v>11</v>
      </c>
      <c r="C6" s="27" t="s">
        <v>12</v>
      </c>
      <c r="D6" s="22"/>
      <c r="E6" s="22"/>
      <c r="F6" s="22"/>
    </row>
    <row r="7" spans="1:6" ht="18" customHeight="1" x14ac:dyDescent="0.25">
      <c r="A7" s="196" t="s">
        <v>62</v>
      </c>
      <c r="B7" s="197"/>
      <c r="C7" s="197"/>
      <c r="D7" s="22"/>
      <c r="E7" s="22"/>
      <c r="F7" s="22"/>
    </row>
    <row r="8" spans="1:6" ht="18.75" x14ac:dyDescent="0.3">
      <c r="A8" s="12">
        <v>1</v>
      </c>
      <c r="B8" s="13" t="s">
        <v>16</v>
      </c>
      <c r="C8" s="14">
        <v>1</v>
      </c>
    </row>
    <row r="9" spans="1:6" ht="18.75" x14ac:dyDescent="0.3">
      <c r="A9" s="15">
        <f>A8+1</f>
        <v>2</v>
      </c>
      <c r="B9" s="13" t="s">
        <v>18</v>
      </c>
      <c r="C9" s="18">
        <v>0.5</v>
      </c>
    </row>
    <row r="10" spans="1:6" ht="18.75" x14ac:dyDescent="0.3">
      <c r="A10" s="15">
        <f t="shared" ref="A10:A11" si="0">A9+1</f>
        <v>3</v>
      </c>
      <c r="B10" s="13" t="s">
        <v>175</v>
      </c>
      <c r="C10" s="109">
        <v>0.25</v>
      </c>
    </row>
    <row r="11" spans="1:6" ht="18.75" x14ac:dyDescent="0.3">
      <c r="A11" s="15">
        <f t="shared" si="0"/>
        <v>4</v>
      </c>
      <c r="B11" s="17" t="s">
        <v>36</v>
      </c>
      <c r="C11" s="109">
        <v>13.06</v>
      </c>
    </row>
    <row r="12" spans="1:6" ht="18.75" x14ac:dyDescent="0.3">
      <c r="A12" s="136"/>
      <c r="B12" s="137" t="s">
        <v>21</v>
      </c>
      <c r="C12" s="138">
        <f>SUM(C8:C11)</f>
        <v>14.81</v>
      </c>
    </row>
    <row r="13" spans="1:6" ht="18.75" x14ac:dyDescent="0.25">
      <c r="A13" s="192" t="s">
        <v>22</v>
      </c>
      <c r="B13" s="193"/>
      <c r="C13" s="193"/>
    </row>
    <row r="14" spans="1:6" ht="18.75" x14ac:dyDescent="0.3">
      <c r="A14" s="27">
        <v>1</v>
      </c>
      <c r="B14" s="33" t="s">
        <v>25</v>
      </c>
      <c r="C14" s="27">
        <v>0.25</v>
      </c>
    </row>
    <row r="15" spans="1:6" ht="17.25" customHeight="1" x14ac:dyDescent="0.3">
      <c r="A15" s="27"/>
      <c r="B15" s="33" t="s">
        <v>21</v>
      </c>
      <c r="C15" s="27">
        <f>C14</f>
        <v>0.25</v>
      </c>
    </row>
    <row r="16" spans="1:6" ht="21.75" customHeight="1" x14ac:dyDescent="0.25">
      <c r="A16" s="194" t="s">
        <v>26</v>
      </c>
      <c r="B16" s="195"/>
      <c r="C16" s="195"/>
    </row>
    <row r="17" spans="1:8" ht="36" customHeight="1" x14ac:dyDescent="0.3">
      <c r="A17" s="12">
        <v>1</v>
      </c>
      <c r="B17" s="31" t="s">
        <v>7</v>
      </c>
      <c r="C17" s="32">
        <v>0.5</v>
      </c>
    </row>
    <row r="18" spans="1:8" ht="18.75" x14ac:dyDescent="0.3">
      <c r="A18" s="27">
        <f>A17+1</f>
        <v>2</v>
      </c>
      <c r="B18" s="31" t="s">
        <v>9</v>
      </c>
      <c r="C18" s="32">
        <v>1</v>
      </c>
    </row>
    <row r="19" spans="1:8" ht="38.25" customHeight="1" x14ac:dyDescent="0.3">
      <c r="A19" s="27">
        <f t="shared" ref="A19:A23" si="1">A18+1</f>
        <v>3</v>
      </c>
      <c r="B19" s="33" t="s">
        <v>42</v>
      </c>
      <c r="C19" s="32">
        <v>0.5</v>
      </c>
    </row>
    <row r="20" spans="1:8" ht="36.75" customHeight="1" x14ac:dyDescent="0.3">
      <c r="A20" s="27">
        <f t="shared" si="1"/>
        <v>4</v>
      </c>
      <c r="B20" s="33" t="s">
        <v>33</v>
      </c>
      <c r="C20" s="32">
        <v>1</v>
      </c>
    </row>
    <row r="21" spans="1:8" ht="36.75" customHeight="1" x14ac:dyDescent="0.3">
      <c r="A21" s="27">
        <f t="shared" si="1"/>
        <v>5</v>
      </c>
      <c r="B21" s="33" t="s">
        <v>238</v>
      </c>
      <c r="C21" s="32">
        <v>2</v>
      </c>
    </row>
    <row r="22" spans="1:8" ht="18.75" x14ac:dyDescent="0.3">
      <c r="A22" s="27">
        <f t="shared" si="1"/>
        <v>6</v>
      </c>
      <c r="B22" s="31" t="s">
        <v>6</v>
      </c>
      <c r="C22" s="32">
        <v>0.5</v>
      </c>
    </row>
    <row r="23" spans="1:8" ht="18.75" x14ac:dyDescent="0.3">
      <c r="A23" s="27">
        <f t="shared" si="1"/>
        <v>7</v>
      </c>
      <c r="B23" s="31" t="s">
        <v>156</v>
      </c>
      <c r="C23" s="32">
        <v>0.5</v>
      </c>
    </row>
    <row r="24" spans="1:8" ht="18.75" x14ac:dyDescent="0.3">
      <c r="A24" s="12"/>
      <c r="B24" s="139" t="s">
        <v>21</v>
      </c>
      <c r="C24" s="117">
        <f>SUM(C17:C23)</f>
        <v>6</v>
      </c>
    </row>
    <row r="25" spans="1:8" ht="18.75" x14ac:dyDescent="0.3">
      <c r="A25" s="29"/>
      <c r="B25" s="139" t="s">
        <v>35</v>
      </c>
      <c r="C25" s="94">
        <f>C12+C15+C24</f>
        <v>21.060000000000002</v>
      </c>
      <c r="F25" s="112"/>
      <c r="G25" s="112"/>
      <c r="H25" s="112"/>
    </row>
    <row r="28" spans="1:8" ht="18.75" x14ac:dyDescent="0.3">
      <c r="B28" s="269" t="s">
        <v>132</v>
      </c>
    </row>
  </sheetData>
  <mergeCells count="4">
    <mergeCell ref="A4:C4"/>
    <mergeCell ref="A7:C7"/>
    <mergeCell ref="A13:C13"/>
    <mergeCell ref="A16:C16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E21"/>
  <sheetViews>
    <sheetView workbookViewId="0">
      <selection activeCell="E23" sqref="E23"/>
    </sheetView>
  </sheetViews>
  <sheetFormatPr defaultRowHeight="15" x14ac:dyDescent="0.25"/>
  <cols>
    <col min="1" max="1" width="8.85546875" customWidth="1"/>
    <col min="2" max="2" width="43.7109375" customWidth="1"/>
    <col min="3" max="3" width="31" customWidth="1"/>
  </cols>
  <sheetData>
    <row r="2" spans="1:5" x14ac:dyDescent="0.25">
      <c r="C2" s="111" t="s">
        <v>107</v>
      </c>
    </row>
    <row r="3" spans="1:5" ht="43.5" customHeight="1" x14ac:dyDescent="0.25">
      <c r="C3" s="121" t="s">
        <v>255</v>
      </c>
      <c r="D3" s="121"/>
    </row>
    <row r="4" spans="1:5" ht="27" customHeight="1" x14ac:dyDescent="0.3">
      <c r="A4" s="205" t="s">
        <v>256</v>
      </c>
      <c r="B4" s="205"/>
      <c r="C4" s="205"/>
      <c r="D4" s="188"/>
      <c r="E4" s="188"/>
    </row>
    <row r="5" spans="1:5" ht="18.75" x14ac:dyDescent="0.3">
      <c r="A5" s="22"/>
      <c r="B5" s="37" t="s">
        <v>257</v>
      </c>
      <c r="C5" s="37"/>
      <c r="D5" s="22"/>
      <c r="E5" s="22"/>
    </row>
    <row r="6" spans="1:5" ht="54.75" customHeight="1" x14ac:dyDescent="0.3">
      <c r="A6" s="25" t="s">
        <v>133</v>
      </c>
      <c r="B6" s="26" t="s">
        <v>11</v>
      </c>
      <c r="C6" s="25" t="s">
        <v>12</v>
      </c>
      <c r="D6" s="22"/>
      <c r="E6" s="22"/>
    </row>
    <row r="7" spans="1:5" ht="21" customHeight="1" x14ac:dyDescent="0.3">
      <c r="A7" s="220" t="s">
        <v>62</v>
      </c>
      <c r="B7" s="221"/>
      <c r="C7" s="222"/>
      <c r="D7" s="22"/>
      <c r="E7" s="22"/>
    </row>
    <row r="8" spans="1:5" ht="18.75" x14ac:dyDescent="0.3">
      <c r="A8" s="166">
        <v>1</v>
      </c>
      <c r="B8" s="49" t="s">
        <v>52</v>
      </c>
      <c r="C8" s="45">
        <v>1</v>
      </c>
      <c r="D8" s="22"/>
      <c r="E8" s="22"/>
    </row>
    <row r="9" spans="1:5" ht="18.75" x14ac:dyDescent="0.3">
      <c r="A9" s="166"/>
      <c r="B9" s="124" t="s">
        <v>21</v>
      </c>
      <c r="C9" s="80">
        <v>1</v>
      </c>
      <c r="D9" s="22"/>
      <c r="E9" s="22"/>
    </row>
    <row r="10" spans="1:5" ht="18.75" x14ac:dyDescent="0.3">
      <c r="A10" s="223" t="s">
        <v>63</v>
      </c>
      <c r="B10" s="224"/>
      <c r="C10" s="225"/>
      <c r="D10" s="22"/>
      <c r="E10" s="22"/>
    </row>
    <row r="11" spans="1:5" ht="18.75" x14ac:dyDescent="0.3">
      <c r="A11" s="166">
        <f>A8+1</f>
        <v>2</v>
      </c>
      <c r="B11" s="55" t="s">
        <v>43</v>
      </c>
      <c r="C11" s="52">
        <v>0.5</v>
      </c>
      <c r="D11" s="22"/>
      <c r="E11" s="22"/>
    </row>
    <row r="12" spans="1:5" ht="18.75" x14ac:dyDescent="0.3">
      <c r="A12" s="166"/>
      <c r="B12" s="125" t="s">
        <v>21</v>
      </c>
      <c r="C12" s="80">
        <v>0.5</v>
      </c>
      <c r="D12" s="22"/>
      <c r="E12" s="22"/>
    </row>
    <row r="13" spans="1:5" ht="18.75" x14ac:dyDescent="0.3">
      <c r="A13" s="223" t="s">
        <v>102</v>
      </c>
      <c r="B13" s="224"/>
      <c r="C13" s="225"/>
      <c r="D13" s="22"/>
      <c r="E13" s="22"/>
    </row>
    <row r="14" spans="1:5" ht="18.75" x14ac:dyDescent="0.3">
      <c r="A14" s="166">
        <v>1</v>
      </c>
      <c r="B14" s="55" t="s">
        <v>8</v>
      </c>
      <c r="C14" s="52">
        <v>1</v>
      </c>
      <c r="D14" s="22"/>
      <c r="E14" s="22"/>
    </row>
    <row r="15" spans="1:5" ht="18.75" x14ac:dyDescent="0.3">
      <c r="A15" s="166">
        <f t="shared" ref="A15" si="0">A14+1</f>
        <v>2</v>
      </c>
      <c r="B15" s="42" t="s">
        <v>9</v>
      </c>
      <c r="C15" s="45">
        <v>3</v>
      </c>
      <c r="D15" s="22"/>
      <c r="E15" s="22"/>
    </row>
    <row r="16" spans="1:5" ht="19.5" thickBot="1" x14ac:dyDescent="0.35">
      <c r="A16" s="83"/>
      <c r="B16" s="86" t="s">
        <v>21</v>
      </c>
      <c r="C16" s="88">
        <v>4</v>
      </c>
      <c r="D16" s="22"/>
      <c r="E16" s="22"/>
    </row>
    <row r="17" spans="1:5" ht="19.5" thickBot="1" x14ac:dyDescent="0.35">
      <c r="A17" s="53"/>
      <c r="B17" s="70" t="s">
        <v>0</v>
      </c>
      <c r="C17" s="126">
        <f>C9+C12+C16</f>
        <v>5.5</v>
      </c>
      <c r="D17" s="22"/>
      <c r="E17" s="22"/>
    </row>
    <row r="21" spans="1:5" ht="18.75" x14ac:dyDescent="0.3">
      <c r="B21" s="268" t="s">
        <v>259</v>
      </c>
    </row>
  </sheetData>
  <mergeCells count="4">
    <mergeCell ref="A7:C7"/>
    <mergeCell ref="A10:C10"/>
    <mergeCell ref="A13:C13"/>
    <mergeCell ref="A4:C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F43"/>
  <sheetViews>
    <sheetView topLeftCell="A25" workbookViewId="0">
      <selection activeCell="B43" sqref="B43"/>
    </sheetView>
  </sheetViews>
  <sheetFormatPr defaultRowHeight="15" x14ac:dyDescent="0.25"/>
  <cols>
    <col min="1" max="1" width="11.140625" customWidth="1"/>
    <col min="2" max="2" width="43.7109375" customWidth="1"/>
    <col min="3" max="3" width="31" customWidth="1"/>
  </cols>
  <sheetData>
    <row r="2" spans="1:6" x14ac:dyDescent="0.25">
      <c r="C2" s="111" t="s">
        <v>142</v>
      </c>
    </row>
    <row r="3" spans="1:6" ht="42.75" customHeight="1" x14ac:dyDescent="0.25">
      <c r="C3" s="121" t="s">
        <v>255</v>
      </c>
    </row>
    <row r="4" spans="1:6" ht="34.5" customHeight="1" x14ac:dyDescent="0.3">
      <c r="A4" s="189" t="s">
        <v>128</v>
      </c>
      <c r="B4" s="189"/>
      <c r="C4" s="189"/>
      <c r="D4" s="119"/>
      <c r="E4" s="119"/>
      <c r="F4" s="119"/>
    </row>
    <row r="5" spans="1:6" ht="6.75" customHeight="1" x14ac:dyDescent="0.3">
      <c r="B5" s="4"/>
      <c r="C5" s="4"/>
    </row>
    <row r="6" spans="1:6" ht="36.75" customHeight="1" x14ac:dyDescent="0.3">
      <c r="A6" s="9" t="s">
        <v>133</v>
      </c>
      <c r="B6" s="9" t="s">
        <v>11</v>
      </c>
      <c r="C6" s="9" t="s">
        <v>12</v>
      </c>
    </row>
    <row r="7" spans="1:6" ht="19.5" customHeight="1" x14ac:dyDescent="0.3">
      <c r="A7" s="220" t="s">
        <v>62</v>
      </c>
      <c r="B7" s="221"/>
      <c r="C7" s="222"/>
    </row>
    <row r="8" spans="1:6" ht="18.75" x14ac:dyDescent="0.3">
      <c r="A8" s="48">
        <v>1</v>
      </c>
      <c r="B8" s="49" t="s">
        <v>104</v>
      </c>
      <c r="C8" s="45">
        <v>1</v>
      </c>
    </row>
    <row r="9" spans="1:6" ht="18.75" x14ac:dyDescent="0.3">
      <c r="A9" s="48">
        <f>A8+1</f>
        <v>2</v>
      </c>
      <c r="B9" s="50" t="s">
        <v>1</v>
      </c>
      <c r="C9" s="45">
        <v>22.5</v>
      </c>
    </row>
    <row r="10" spans="1:6" ht="18.75" x14ac:dyDescent="0.3">
      <c r="A10" s="48">
        <f t="shared" ref="A10:A38" si="0">A9+1</f>
        <v>3</v>
      </c>
      <c r="B10" s="49" t="s">
        <v>55</v>
      </c>
      <c r="C10" s="46">
        <v>1.25</v>
      </c>
    </row>
    <row r="11" spans="1:6" ht="18.75" x14ac:dyDescent="0.3">
      <c r="A11" s="48">
        <f t="shared" si="0"/>
        <v>4</v>
      </c>
      <c r="B11" s="101" t="s">
        <v>3</v>
      </c>
      <c r="C11" s="45">
        <v>3.25</v>
      </c>
    </row>
    <row r="12" spans="1:6" ht="18.75" x14ac:dyDescent="0.3">
      <c r="A12" s="48">
        <f t="shared" si="0"/>
        <v>5</v>
      </c>
      <c r="B12" s="50" t="s">
        <v>56</v>
      </c>
      <c r="C12" s="45">
        <v>1</v>
      </c>
    </row>
    <row r="13" spans="1:6" ht="18.75" x14ac:dyDescent="0.3">
      <c r="A13" s="48">
        <f t="shared" si="0"/>
        <v>6</v>
      </c>
      <c r="B13" s="101" t="s">
        <v>66</v>
      </c>
      <c r="C13" s="45">
        <v>1</v>
      </c>
    </row>
    <row r="14" spans="1:6" ht="18.75" x14ac:dyDescent="0.3">
      <c r="A14" s="48">
        <f t="shared" si="0"/>
        <v>7</v>
      </c>
      <c r="B14" s="51" t="s">
        <v>57</v>
      </c>
      <c r="C14" s="45">
        <v>1.5</v>
      </c>
    </row>
    <row r="15" spans="1:6" ht="18.75" x14ac:dyDescent="0.3">
      <c r="A15" s="48">
        <f t="shared" si="0"/>
        <v>8</v>
      </c>
      <c r="B15" s="51" t="s">
        <v>105</v>
      </c>
      <c r="C15" s="52">
        <v>2</v>
      </c>
    </row>
    <row r="16" spans="1:6" ht="18.75" x14ac:dyDescent="0.3">
      <c r="A16" s="48"/>
      <c r="B16" s="79" t="s">
        <v>21</v>
      </c>
      <c r="C16" s="80">
        <f>SUM(C8:C15)</f>
        <v>33.5</v>
      </c>
    </row>
    <row r="17" spans="1:3" ht="18.75" x14ac:dyDescent="0.3">
      <c r="A17" s="223" t="s">
        <v>63</v>
      </c>
      <c r="B17" s="224"/>
      <c r="C17" s="225"/>
    </row>
    <row r="18" spans="1:3" ht="18.75" x14ac:dyDescent="0.3">
      <c r="A18" s="48">
        <v>1</v>
      </c>
      <c r="B18" s="102" t="s">
        <v>53</v>
      </c>
      <c r="C18" s="52">
        <v>2</v>
      </c>
    </row>
    <row r="19" spans="1:3" ht="37.5" x14ac:dyDescent="0.3">
      <c r="A19" s="48">
        <f t="shared" si="0"/>
        <v>2</v>
      </c>
      <c r="B19" s="55" t="s">
        <v>54</v>
      </c>
      <c r="C19" s="52">
        <v>1</v>
      </c>
    </row>
    <row r="20" spans="1:3" ht="18.75" x14ac:dyDescent="0.3">
      <c r="A20" s="48">
        <f t="shared" si="0"/>
        <v>3</v>
      </c>
      <c r="B20" s="55" t="s">
        <v>43</v>
      </c>
      <c r="C20" s="52">
        <v>1</v>
      </c>
    </row>
    <row r="21" spans="1:3" ht="18.75" x14ac:dyDescent="0.3">
      <c r="A21" s="48">
        <f t="shared" si="0"/>
        <v>4</v>
      </c>
      <c r="B21" s="55" t="s">
        <v>44</v>
      </c>
      <c r="C21" s="52">
        <v>1</v>
      </c>
    </row>
    <row r="22" spans="1:3" ht="18.75" x14ac:dyDescent="0.3">
      <c r="A22" s="48">
        <f t="shared" si="0"/>
        <v>5</v>
      </c>
      <c r="B22" s="42" t="s">
        <v>58</v>
      </c>
      <c r="C22" s="45">
        <v>1</v>
      </c>
    </row>
    <row r="23" spans="1:3" ht="18.75" x14ac:dyDescent="0.3">
      <c r="A23" s="48">
        <f t="shared" si="0"/>
        <v>6</v>
      </c>
      <c r="B23" s="43" t="s">
        <v>59</v>
      </c>
      <c r="C23" s="47">
        <v>1</v>
      </c>
    </row>
    <row r="24" spans="1:3" ht="18.75" x14ac:dyDescent="0.3">
      <c r="A24" s="48"/>
      <c r="B24" s="81" t="s">
        <v>21</v>
      </c>
      <c r="C24" s="82">
        <f>SUM(C18:C23)</f>
        <v>7</v>
      </c>
    </row>
    <row r="25" spans="1:3" ht="18.75" x14ac:dyDescent="0.3">
      <c r="A25" s="223" t="s">
        <v>102</v>
      </c>
      <c r="B25" s="224"/>
      <c r="C25" s="225"/>
    </row>
    <row r="26" spans="1:3" ht="37.5" x14ac:dyDescent="0.3">
      <c r="A26" s="48">
        <v>1</v>
      </c>
      <c r="B26" s="42" t="s">
        <v>103</v>
      </c>
      <c r="C26" s="45">
        <v>1</v>
      </c>
    </row>
    <row r="27" spans="1:3" ht="18.75" x14ac:dyDescent="0.3">
      <c r="A27" s="48">
        <f t="shared" si="0"/>
        <v>2</v>
      </c>
      <c r="B27" s="42" t="s">
        <v>13</v>
      </c>
      <c r="C27" s="45">
        <v>15.25</v>
      </c>
    </row>
    <row r="28" spans="1:3" ht="18.75" x14ac:dyDescent="0.3">
      <c r="A28" s="48">
        <f t="shared" si="0"/>
        <v>3</v>
      </c>
      <c r="B28" s="42" t="s">
        <v>60</v>
      </c>
      <c r="C28" s="45">
        <v>1</v>
      </c>
    </row>
    <row r="29" spans="1:3" ht="18.75" x14ac:dyDescent="0.3">
      <c r="A29" s="48">
        <f t="shared" si="0"/>
        <v>4</v>
      </c>
      <c r="B29" s="50" t="s">
        <v>6</v>
      </c>
      <c r="C29" s="45">
        <v>3</v>
      </c>
    </row>
    <row r="30" spans="1:3" ht="18.75" x14ac:dyDescent="0.3">
      <c r="A30" s="48">
        <f t="shared" si="0"/>
        <v>5</v>
      </c>
      <c r="B30" s="65" t="s">
        <v>98</v>
      </c>
      <c r="C30" s="45">
        <v>2</v>
      </c>
    </row>
    <row r="31" spans="1:3" ht="37.5" x14ac:dyDescent="0.3">
      <c r="A31" s="48">
        <f t="shared" si="0"/>
        <v>6</v>
      </c>
      <c r="B31" s="42" t="s">
        <v>141</v>
      </c>
      <c r="C31" s="45">
        <v>2.75</v>
      </c>
    </row>
    <row r="32" spans="1:3" ht="39" customHeight="1" x14ac:dyDescent="0.3">
      <c r="A32" s="48">
        <f t="shared" si="0"/>
        <v>7</v>
      </c>
      <c r="B32" s="65" t="s">
        <v>14</v>
      </c>
      <c r="C32" s="46">
        <v>1</v>
      </c>
    </row>
    <row r="33" spans="1:3" ht="18.75" x14ac:dyDescent="0.3">
      <c r="A33" s="48">
        <f t="shared" si="0"/>
        <v>8</v>
      </c>
      <c r="B33" s="49" t="s">
        <v>45</v>
      </c>
      <c r="C33" s="46">
        <v>1</v>
      </c>
    </row>
    <row r="34" spans="1:3" ht="18.75" x14ac:dyDescent="0.3">
      <c r="A34" s="48">
        <f t="shared" si="0"/>
        <v>9</v>
      </c>
      <c r="B34" s="49" t="s">
        <v>67</v>
      </c>
      <c r="C34" s="46">
        <v>1</v>
      </c>
    </row>
    <row r="35" spans="1:3" ht="18.75" x14ac:dyDescent="0.3">
      <c r="A35" s="48">
        <f t="shared" si="0"/>
        <v>10</v>
      </c>
      <c r="B35" s="49" t="s">
        <v>61</v>
      </c>
      <c r="C35" s="46">
        <v>0.5</v>
      </c>
    </row>
    <row r="36" spans="1:3" ht="37.5" x14ac:dyDescent="0.3">
      <c r="A36" s="48">
        <f t="shared" si="0"/>
        <v>11</v>
      </c>
      <c r="B36" s="42" t="s">
        <v>7</v>
      </c>
      <c r="C36" s="45">
        <v>1.25</v>
      </c>
    </row>
    <row r="37" spans="1:3" ht="18.75" x14ac:dyDescent="0.3">
      <c r="A37" s="48">
        <f t="shared" si="0"/>
        <v>12</v>
      </c>
      <c r="B37" s="50" t="s">
        <v>8</v>
      </c>
      <c r="C37" s="45">
        <v>1.5</v>
      </c>
    </row>
    <row r="38" spans="1:3" ht="18.75" x14ac:dyDescent="0.3">
      <c r="A38" s="48">
        <f t="shared" si="0"/>
        <v>13</v>
      </c>
      <c r="B38" s="50" t="s">
        <v>9</v>
      </c>
      <c r="C38" s="45">
        <v>3</v>
      </c>
    </row>
    <row r="39" spans="1:3" ht="19.5" thickBot="1" x14ac:dyDescent="0.35">
      <c r="A39" s="83"/>
      <c r="B39" s="84" t="s">
        <v>21</v>
      </c>
      <c r="C39" s="47">
        <f>SUM(C26:C38)</f>
        <v>34.25</v>
      </c>
    </row>
    <row r="40" spans="1:3" ht="19.5" thickBot="1" x14ac:dyDescent="0.35">
      <c r="A40" s="53"/>
      <c r="B40" s="70" t="s">
        <v>0</v>
      </c>
      <c r="C40" s="85">
        <f>C16+C24+C39</f>
        <v>74.75</v>
      </c>
    </row>
    <row r="43" spans="1:3" ht="18.75" x14ac:dyDescent="0.3">
      <c r="B43" s="268" t="s">
        <v>123</v>
      </c>
    </row>
  </sheetData>
  <mergeCells count="4">
    <mergeCell ref="A7:C7"/>
    <mergeCell ref="A17:C17"/>
    <mergeCell ref="A25:C25"/>
    <mergeCell ref="A4:C4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37"/>
  <sheetViews>
    <sheetView topLeftCell="A25" workbookViewId="0">
      <selection activeCell="B41" sqref="B41"/>
    </sheetView>
  </sheetViews>
  <sheetFormatPr defaultRowHeight="15" x14ac:dyDescent="0.25"/>
  <cols>
    <col min="1" max="1" width="13.85546875" customWidth="1"/>
    <col min="2" max="2" width="47.7109375" customWidth="1"/>
    <col min="3" max="3" width="25.85546875" customWidth="1"/>
  </cols>
  <sheetData>
    <row r="1" spans="1:8" ht="6" customHeight="1" x14ac:dyDescent="0.25"/>
    <row r="2" spans="1:8" ht="19.5" customHeight="1" x14ac:dyDescent="0.25">
      <c r="A2" s="23"/>
      <c r="B2" s="23"/>
      <c r="C2" s="111" t="s">
        <v>140</v>
      </c>
      <c r="D2" s="23"/>
      <c r="E2" s="23"/>
      <c r="F2" s="23"/>
      <c r="G2" s="23"/>
    </row>
    <row r="3" spans="1:8" ht="57.75" customHeight="1" x14ac:dyDescent="0.25">
      <c r="A3" s="23"/>
      <c r="B3" s="23"/>
      <c r="C3" s="122" t="s">
        <v>255</v>
      </c>
      <c r="D3" s="23"/>
      <c r="E3" s="23"/>
      <c r="F3" s="23"/>
      <c r="G3" s="23"/>
    </row>
    <row r="4" spans="1:8" ht="36.75" customHeight="1" x14ac:dyDescent="0.3">
      <c r="A4" s="189" t="s">
        <v>129</v>
      </c>
      <c r="B4" s="189"/>
      <c r="C4" s="189"/>
      <c r="D4" s="119"/>
      <c r="E4" s="119"/>
      <c r="F4" s="37"/>
      <c r="G4" s="104"/>
      <c r="H4" s="11"/>
    </row>
    <row r="5" spans="1:8" ht="9" customHeight="1" thickBot="1" x14ac:dyDescent="0.35">
      <c r="A5" s="239"/>
      <c r="B5" s="239"/>
      <c r="C5" s="239"/>
    </row>
    <row r="6" spans="1:8" ht="42" customHeight="1" x14ac:dyDescent="0.25">
      <c r="A6" s="246" t="s">
        <v>133</v>
      </c>
      <c r="B6" s="250" t="s">
        <v>11</v>
      </c>
      <c r="C6" s="253" t="s">
        <v>12</v>
      </c>
    </row>
    <row r="7" spans="1:8" ht="15" hidden="1" customHeight="1" thickBot="1" x14ac:dyDescent="0.3">
      <c r="A7" s="247"/>
      <c r="B7" s="251"/>
      <c r="C7" s="254"/>
    </row>
    <row r="8" spans="1:8" ht="15.75" hidden="1" customHeight="1" thickBot="1" x14ac:dyDescent="0.3">
      <c r="A8" s="248"/>
      <c r="B8" s="251"/>
      <c r="C8" s="254"/>
    </row>
    <row r="9" spans="1:8" ht="15.75" hidden="1" customHeight="1" thickBot="1" x14ac:dyDescent="0.3">
      <c r="A9" s="249"/>
      <c r="B9" s="252"/>
      <c r="C9" s="255"/>
    </row>
    <row r="10" spans="1:8" ht="18.75" x14ac:dyDescent="0.3">
      <c r="A10" s="240" t="s">
        <v>62</v>
      </c>
      <c r="B10" s="241"/>
      <c r="C10" s="242"/>
    </row>
    <row r="11" spans="1:8" ht="18.75" x14ac:dyDescent="0.3">
      <c r="A11" s="3">
        <v>1</v>
      </c>
      <c r="B11" s="42" t="s">
        <v>104</v>
      </c>
      <c r="C11" s="45">
        <v>1</v>
      </c>
    </row>
    <row r="12" spans="1:8" ht="18.75" x14ac:dyDescent="0.3">
      <c r="A12" s="3">
        <f>A11+1</f>
        <v>2</v>
      </c>
      <c r="B12" s="42" t="s">
        <v>50</v>
      </c>
      <c r="C12" s="45">
        <v>5.3</v>
      </c>
    </row>
    <row r="13" spans="1:8" ht="18.75" x14ac:dyDescent="0.3">
      <c r="A13" s="3">
        <f t="shared" ref="A13:A32" si="0">A12+1</f>
        <v>3</v>
      </c>
      <c r="B13" s="42" t="s">
        <v>47</v>
      </c>
      <c r="C13" s="45">
        <v>1</v>
      </c>
    </row>
    <row r="14" spans="1:8" ht="18.75" x14ac:dyDescent="0.3">
      <c r="A14" s="3"/>
      <c r="B14" s="81" t="s">
        <v>21</v>
      </c>
      <c r="C14" s="82">
        <f>SUM(C11:C13)</f>
        <v>7.3</v>
      </c>
    </row>
    <row r="15" spans="1:8" ht="18.75" x14ac:dyDescent="0.3">
      <c r="A15" s="240" t="s">
        <v>63</v>
      </c>
      <c r="B15" s="241"/>
      <c r="C15" s="242"/>
    </row>
    <row r="16" spans="1:8" ht="18.75" x14ac:dyDescent="0.3">
      <c r="A16" s="3">
        <v>1</v>
      </c>
      <c r="B16" s="65" t="s">
        <v>53</v>
      </c>
      <c r="C16" s="45">
        <v>1</v>
      </c>
    </row>
    <row r="17" spans="1:3" ht="18.75" x14ac:dyDescent="0.3">
      <c r="A17" s="3">
        <f t="shared" si="0"/>
        <v>2</v>
      </c>
      <c r="B17" s="42" t="s">
        <v>43</v>
      </c>
      <c r="C17" s="45">
        <v>1</v>
      </c>
    </row>
    <row r="18" spans="1:3" ht="36" customHeight="1" x14ac:dyDescent="0.3">
      <c r="A18" s="3">
        <f t="shared" si="0"/>
        <v>3</v>
      </c>
      <c r="B18" s="42" t="s">
        <v>54</v>
      </c>
      <c r="C18" s="45">
        <v>0.5</v>
      </c>
    </row>
    <row r="19" spans="1:3" ht="18.75" x14ac:dyDescent="0.3">
      <c r="A19" s="3"/>
      <c r="B19" s="81" t="s">
        <v>21</v>
      </c>
      <c r="C19" s="82">
        <f>SUM(C16:C18)</f>
        <v>2.5</v>
      </c>
    </row>
    <row r="20" spans="1:3" ht="18.75" x14ac:dyDescent="0.3">
      <c r="A20" s="243" t="s">
        <v>102</v>
      </c>
      <c r="B20" s="244"/>
      <c r="C20" s="245"/>
    </row>
    <row r="21" spans="1:3" ht="18.75" x14ac:dyDescent="0.3">
      <c r="A21" s="3">
        <v>1</v>
      </c>
      <c r="B21" s="65" t="s">
        <v>5</v>
      </c>
      <c r="C21" s="45">
        <v>1</v>
      </c>
    </row>
    <row r="22" spans="1:3" ht="18.75" x14ac:dyDescent="0.3">
      <c r="A22" s="3">
        <f t="shared" si="0"/>
        <v>2</v>
      </c>
      <c r="B22" s="42" t="s">
        <v>13</v>
      </c>
      <c r="C22" s="45">
        <v>6.25</v>
      </c>
    </row>
    <row r="23" spans="1:3" ht="18.75" x14ac:dyDescent="0.3">
      <c r="A23" s="3">
        <f t="shared" si="0"/>
        <v>3</v>
      </c>
      <c r="B23" s="42" t="s">
        <v>6</v>
      </c>
      <c r="C23" s="45">
        <v>2</v>
      </c>
    </row>
    <row r="24" spans="1:3" ht="18.75" x14ac:dyDescent="0.3">
      <c r="A24" s="3">
        <f t="shared" si="0"/>
        <v>4</v>
      </c>
      <c r="B24" s="65" t="s">
        <v>92</v>
      </c>
      <c r="C24" s="45">
        <v>1.5</v>
      </c>
    </row>
    <row r="25" spans="1:3" ht="37.5" x14ac:dyDescent="0.3">
      <c r="A25" s="3">
        <f t="shared" si="0"/>
        <v>5</v>
      </c>
      <c r="B25" s="65" t="s">
        <v>141</v>
      </c>
      <c r="C25" s="45">
        <v>1.25</v>
      </c>
    </row>
    <row r="26" spans="1:3" ht="33.75" customHeight="1" x14ac:dyDescent="0.3">
      <c r="A26" s="3">
        <f t="shared" si="0"/>
        <v>6</v>
      </c>
      <c r="B26" s="65" t="s">
        <v>14</v>
      </c>
      <c r="C26" s="46">
        <v>1</v>
      </c>
    </row>
    <row r="27" spans="1:3" ht="18.75" x14ac:dyDescent="0.3">
      <c r="A27" s="3">
        <f t="shared" si="0"/>
        <v>7</v>
      </c>
      <c r="B27" s="44" t="s">
        <v>45</v>
      </c>
      <c r="C27" s="46">
        <v>0.25</v>
      </c>
    </row>
    <row r="28" spans="1:3" ht="18.75" x14ac:dyDescent="0.3">
      <c r="A28" s="3">
        <f t="shared" si="0"/>
        <v>8</v>
      </c>
      <c r="B28" s="65" t="s">
        <v>67</v>
      </c>
      <c r="C28" s="46">
        <v>1</v>
      </c>
    </row>
    <row r="29" spans="1:3" ht="18.75" x14ac:dyDescent="0.3">
      <c r="A29" s="3">
        <f t="shared" si="0"/>
        <v>9</v>
      </c>
      <c r="B29" s="44" t="s">
        <v>64</v>
      </c>
      <c r="C29" s="46">
        <v>0.5</v>
      </c>
    </row>
    <row r="30" spans="1:3" ht="18.75" x14ac:dyDescent="0.3">
      <c r="A30" s="3">
        <f t="shared" si="0"/>
        <v>10</v>
      </c>
      <c r="B30" s="65" t="s">
        <v>7</v>
      </c>
      <c r="C30" s="45">
        <v>1</v>
      </c>
    </row>
    <row r="31" spans="1:3" ht="18.75" x14ac:dyDescent="0.3">
      <c r="A31" s="3">
        <f t="shared" si="0"/>
        <v>11</v>
      </c>
      <c r="B31" s="42" t="s">
        <v>8</v>
      </c>
      <c r="C31" s="45">
        <v>0.5</v>
      </c>
    </row>
    <row r="32" spans="1:3" ht="18.75" x14ac:dyDescent="0.3">
      <c r="A32" s="3">
        <f t="shared" si="0"/>
        <v>12</v>
      </c>
      <c r="B32" s="42" t="s">
        <v>9</v>
      </c>
      <c r="C32" s="45">
        <v>3</v>
      </c>
    </row>
    <row r="33" spans="1:3" ht="19.5" thickBot="1" x14ac:dyDescent="0.35">
      <c r="A33" s="87"/>
      <c r="B33" s="86" t="s">
        <v>21</v>
      </c>
      <c r="C33" s="88">
        <f>SUM(C21:C32)</f>
        <v>19.25</v>
      </c>
    </row>
    <row r="34" spans="1:3" ht="19.5" thickBot="1" x14ac:dyDescent="0.35">
      <c r="A34" s="41"/>
      <c r="B34" s="89" t="s">
        <v>0</v>
      </c>
      <c r="C34" s="59">
        <f>C14+C19+C33</f>
        <v>29.05</v>
      </c>
    </row>
    <row r="37" spans="1:3" ht="18.75" x14ac:dyDescent="0.3">
      <c r="B37" s="268" t="s">
        <v>146</v>
      </c>
    </row>
  </sheetData>
  <mergeCells count="8">
    <mergeCell ref="A4:C4"/>
    <mergeCell ref="A5:C5"/>
    <mergeCell ref="A15:C15"/>
    <mergeCell ref="A20:C20"/>
    <mergeCell ref="A6:A9"/>
    <mergeCell ref="B6:B9"/>
    <mergeCell ref="C6:C9"/>
    <mergeCell ref="A10:C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3:F20"/>
  <sheetViews>
    <sheetView workbookViewId="0">
      <selection activeCell="B14" sqref="B14"/>
    </sheetView>
  </sheetViews>
  <sheetFormatPr defaultRowHeight="15" x14ac:dyDescent="0.25"/>
  <cols>
    <col min="1" max="1" width="9.5703125" customWidth="1"/>
    <col min="2" max="2" width="43" customWidth="1"/>
    <col min="3" max="3" width="21.140625" customWidth="1"/>
  </cols>
  <sheetData>
    <row r="3" spans="1:6" x14ac:dyDescent="0.25">
      <c r="C3" s="111" t="s">
        <v>233</v>
      </c>
    </row>
    <row r="4" spans="1:6" ht="63" customHeight="1" x14ac:dyDescent="0.25">
      <c r="C4" s="121" t="s">
        <v>255</v>
      </c>
    </row>
    <row r="5" spans="1:6" ht="63" customHeight="1" x14ac:dyDescent="0.3">
      <c r="A5" s="189" t="s">
        <v>203</v>
      </c>
      <c r="B5" s="189"/>
      <c r="C5" s="189"/>
    </row>
    <row r="6" spans="1:6" ht="18.75" x14ac:dyDescent="0.3">
      <c r="A6" s="24"/>
      <c r="B6" s="24"/>
      <c r="C6" s="22"/>
    </row>
    <row r="7" spans="1:6" ht="56.25" x14ac:dyDescent="0.3">
      <c r="A7" s="25" t="s">
        <v>133</v>
      </c>
      <c r="B7" s="26" t="s">
        <v>11</v>
      </c>
      <c r="C7" s="38" t="s">
        <v>12</v>
      </c>
    </row>
    <row r="8" spans="1:6" ht="18.75" x14ac:dyDescent="0.3">
      <c r="A8" s="27">
        <v>1</v>
      </c>
      <c r="B8" s="31" t="s">
        <v>16</v>
      </c>
      <c r="C8" s="27">
        <v>1</v>
      </c>
      <c r="F8" s="22"/>
    </row>
    <row r="9" spans="1:6" ht="18.75" x14ac:dyDescent="0.3">
      <c r="A9" s="27">
        <f>A8+1</f>
        <v>2</v>
      </c>
      <c r="B9" s="31" t="s">
        <v>43</v>
      </c>
      <c r="C9" s="27">
        <v>1</v>
      </c>
    </row>
    <row r="10" spans="1:6" ht="18.75" x14ac:dyDescent="0.3">
      <c r="A10" s="27">
        <f>A9+1</f>
        <v>3</v>
      </c>
      <c r="B10" s="31" t="s">
        <v>44</v>
      </c>
      <c r="C10" s="27">
        <v>23</v>
      </c>
    </row>
    <row r="11" spans="1:6" ht="18.75" x14ac:dyDescent="0.3">
      <c r="A11" s="39"/>
      <c r="B11" s="40" t="s">
        <v>35</v>
      </c>
      <c r="C11" s="40">
        <f>SUM(C8:C10)</f>
        <v>25</v>
      </c>
    </row>
    <row r="14" spans="1:6" ht="18.75" x14ac:dyDescent="0.3">
      <c r="B14" s="268" t="s">
        <v>151</v>
      </c>
    </row>
    <row r="20" spans="3:3" ht="18.75" x14ac:dyDescent="0.3">
      <c r="C20" s="4"/>
    </row>
  </sheetData>
  <mergeCells count="1">
    <mergeCell ref="A5:C5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22"/>
  <sheetViews>
    <sheetView topLeftCell="A7" workbookViewId="0">
      <selection activeCell="B22" sqref="B22"/>
    </sheetView>
  </sheetViews>
  <sheetFormatPr defaultRowHeight="15" x14ac:dyDescent="0.25"/>
  <cols>
    <col min="1" max="1" width="10.140625" customWidth="1"/>
    <col min="2" max="2" width="44.28515625" customWidth="1"/>
    <col min="3" max="3" width="22.85546875" customWidth="1"/>
  </cols>
  <sheetData>
    <row r="1" spans="1:4" x14ac:dyDescent="0.25">
      <c r="C1" s="111" t="s">
        <v>168</v>
      </c>
    </row>
    <row r="2" spans="1:4" ht="61.5" customHeight="1" x14ac:dyDescent="0.25">
      <c r="C2" s="121" t="s">
        <v>255</v>
      </c>
    </row>
    <row r="3" spans="1:4" ht="14.25" customHeight="1" x14ac:dyDescent="0.25">
      <c r="C3" s="121"/>
    </row>
    <row r="4" spans="1:4" ht="34.5" customHeight="1" x14ac:dyDescent="0.3">
      <c r="A4" s="256" t="s">
        <v>202</v>
      </c>
      <c r="B4" s="256"/>
      <c r="C4" s="256"/>
      <c r="D4" s="5"/>
    </row>
    <row r="5" spans="1:4" ht="18.75" x14ac:dyDescent="0.3">
      <c r="A5" s="22"/>
      <c r="B5" s="37"/>
      <c r="C5" s="22"/>
      <c r="D5" s="2"/>
    </row>
    <row r="6" spans="1:4" ht="37.5" x14ac:dyDescent="0.3">
      <c r="A6" s="25" t="s">
        <v>133</v>
      </c>
      <c r="B6" s="26" t="s">
        <v>11</v>
      </c>
      <c r="C6" s="38" t="s">
        <v>12</v>
      </c>
    </row>
    <row r="7" spans="1:4" ht="18.75" x14ac:dyDescent="0.3">
      <c r="A7" s="220" t="s">
        <v>62</v>
      </c>
      <c r="B7" s="221"/>
      <c r="C7" s="222"/>
    </row>
    <row r="8" spans="1:4" ht="18.75" x14ac:dyDescent="0.3">
      <c r="A8" s="45">
        <v>1</v>
      </c>
      <c r="B8" s="42" t="s">
        <v>104</v>
      </c>
      <c r="C8" s="45">
        <v>1</v>
      </c>
    </row>
    <row r="9" spans="1:4" ht="18.75" x14ac:dyDescent="0.3">
      <c r="A9" s="45">
        <f>A8+1</f>
        <v>2</v>
      </c>
      <c r="B9" s="42" t="s">
        <v>1</v>
      </c>
      <c r="C9" s="45">
        <v>1</v>
      </c>
    </row>
    <row r="10" spans="1:4" ht="18.75" x14ac:dyDescent="0.3">
      <c r="A10" s="257" t="s">
        <v>21</v>
      </c>
      <c r="B10" s="258"/>
      <c r="C10" s="82">
        <f>SUM(C8:C9)</f>
        <v>2</v>
      </c>
    </row>
    <row r="11" spans="1:4" ht="18.75" x14ac:dyDescent="0.3">
      <c r="A11" s="240" t="s">
        <v>189</v>
      </c>
      <c r="B11" s="241"/>
      <c r="C11" s="242"/>
    </row>
    <row r="12" spans="1:4" ht="18.75" x14ac:dyDescent="0.3">
      <c r="A12" s="45">
        <v>1</v>
      </c>
      <c r="B12" s="42" t="s">
        <v>4</v>
      </c>
      <c r="C12" s="45">
        <v>0.25</v>
      </c>
    </row>
    <row r="13" spans="1:4" ht="18.75" x14ac:dyDescent="0.3">
      <c r="A13" s="240" t="s">
        <v>21</v>
      </c>
      <c r="B13" s="242"/>
      <c r="C13" s="184">
        <f>C12</f>
        <v>0.25</v>
      </c>
    </row>
    <row r="14" spans="1:4" ht="18.75" x14ac:dyDescent="0.3">
      <c r="A14" s="240" t="s">
        <v>49</v>
      </c>
      <c r="B14" s="241"/>
      <c r="C14" s="242"/>
    </row>
    <row r="15" spans="1:4" ht="18.75" x14ac:dyDescent="0.3">
      <c r="A15" s="45">
        <v>1</v>
      </c>
      <c r="B15" s="38" t="s">
        <v>13</v>
      </c>
      <c r="C15" s="27">
        <v>1</v>
      </c>
    </row>
    <row r="16" spans="1:4" ht="18.75" x14ac:dyDescent="0.3">
      <c r="A16" s="45">
        <f>A15+1</f>
        <v>2</v>
      </c>
      <c r="B16" s="25" t="s">
        <v>6</v>
      </c>
      <c r="C16" s="26">
        <v>1</v>
      </c>
    </row>
    <row r="17" spans="1:3" ht="18.75" x14ac:dyDescent="0.3">
      <c r="A17" s="45">
        <f t="shared" ref="A17" si="0">A16+1</f>
        <v>3</v>
      </c>
      <c r="B17" s="156" t="s">
        <v>10</v>
      </c>
      <c r="C17" s="157">
        <v>1</v>
      </c>
    </row>
    <row r="18" spans="1:3" ht="18.75" x14ac:dyDescent="0.3">
      <c r="A18" s="240" t="s">
        <v>21</v>
      </c>
      <c r="B18" s="242"/>
      <c r="C18" s="155">
        <f>SUM(C15:C17)</f>
        <v>3</v>
      </c>
    </row>
    <row r="19" spans="1:3" ht="19.5" thickBot="1" x14ac:dyDescent="0.35">
      <c r="A19" s="170"/>
      <c r="B19" s="185" t="s">
        <v>15</v>
      </c>
      <c r="C19" s="186">
        <f>C10+C13+C18</f>
        <v>5.25</v>
      </c>
    </row>
    <row r="22" spans="1:3" ht="18.75" x14ac:dyDescent="0.3">
      <c r="B22" s="268" t="s">
        <v>123</v>
      </c>
    </row>
  </sheetData>
  <mergeCells count="7">
    <mergeCell ref="A18:B18"/>
    <mergeCell ref="A4:C4"/>
    <mergeCell ref="A7:C7"/>
    <mergeCell ref="A10:B10"/>
    <mergeCell ref="A11:C11"/>
    <mergeCell ref="A13:B13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25"/>
  <sheetViews>
    <sheetView topLeftCell="A13" workbookViewId="0">
      <selection activeCell="B25" sqref="B25"/>
    </sheetView>
  </sheetViews>
  <sheetFormatPr defaultRowHeight="15" x14ac:dyDescent="0.25"/>
  <cols>
    <col min="1" max="1" width="11.42578125" customWidth="1"/>
    <col min="2" max="2" width="43.5703125" customWidth="1"/>
    <col min="3" max="3" width="22.85546875" customWidth="1"/>
  </cols>
  <sheetData>
    <row r="1" spans="1:4" x14ac:dyDescent="0.25">
      <c r="C1" s="111" t="s">
        <v>164</v>
      </c>
    </row>
    <row r="2" spans="1:4" ht="55.5" customHeight="1" x14ac:dyDescent="0.25">
      <c r="C2" s="121" t="s">
        <v>255</v>
      </c>
    </row>
    <row r="3" spans="1:4" ht="14.25" customHeight="1" x14ac:dyDescent="0.25">
      <c r="C3" s="121"/>
    </row>
    <row r="4" spans="1:4" ht="34.5" customHeight="1" x14ac:dyDescent="0.3">
      <c r="A4" s="256" t="s">
        <v>201</v>
      </c>
      <c r="B4" s="256"/>
      <c r="C4" s="256"/>
      <c r="D4" s="5"/>
    </row>
    <row r="5" spans="1:4" ht="18.75" x14ac:dyDescent="0.3">
      <c r="A5" s="22"/>
      <c r="B5" s="37"/>
      <c r="C5" s="22"/>
      <c r="D5" s="2"/>
    </row>
    <row r="6" spans="1:4" ht="37.5" x14ac:dyDescent="0.3">
      <c r="A6" s="25" t="s">
        <v>133</v>
      </c>
      <c r="B6" s="26" t="s">
        <v>11</v>
      </c>
      <c r="C6" s="38" t="s">
        <v>12</v>
      </c>
    </row>
    <row r="7" spans="1:4" ht="18.75" x14ac:dyDescent="0.3">
      <c r="A7" s="220" t="s">
        <v>62</v>
      </c>
      <c r="B7" s="221"/>
      <c r="C7" s="222"/>
    </row>
    <row r="8" spans="1:4" ht="18.75" x14ac:dyDescent="0.3">
      <c r="A8" s="45">
        <v>1</v>
      </c>
      <c r="B8" s="42" t="s">
        <v>104</v>
      </c>
      <c r="C8" s="45">
        <v>1</v>
      </c>
    </row>
    <row r="9" spans="1:4" ht="18.75" x14ac:dyDescent="0.3">
      <c r="A9" s="45">
        <f>A8+1</f>
        <v>2</v>
      </c>
      <c r="B9" s="42" t="s">
        <v>1</v>
      </c>
      <c r="C9" s="45">
        <v>4.5</v>
      </c>
    </row>
    <row r="10" spans="1:4" ht="18.75" x14ac:dyDescent="0.3">
      <c r="A10" s="257" t="s">
        <v>21</v>
      </c>
      <c r="B10" s="258"/>
      <c r="C10" s="82">
        <f>SUM(C8:C9)</f>
        <v>5.5</v>
      </c>
    </row>
    <row r="11" spans="1:4" ht="18.75" x14ac:dyDescent="0.3">
      <c r="A11" s="240" t="s">
        <v>189</v>
      </c>
      <c r="B11" s="241"/>
      <c r="C11" s="242"/>
    </row>
    <row r="12" spans="1:4" ht="18.75" x14ac:dyDescent="0.3">
      <c r="A12" s="45">
        <v>1</v>
      </c>
      <c r="B12" s="42" t="s">
        <v>4</v>
      </c>
      <c r="C12" s="45">
        <v>0.5</v>
      </c>
    </row>
    <row r="13" spans="1:4" ht="18.75" x14ac:dyDescent="0.3">
      <c r="A13" s="240" t="s">
        <v>21</v>
      </c>
      <c r="B13" s="242"/>
      <c r="C13" s="173">
        <f>C12</f>
        <v>0.5</v>
      </c>
    </row>
    <row r="14" spans="1:4" ht="18.75" x14ac:dyDescent="0.3">
      <c r="A14" s="240" t="s">
        <v>49</v>
      </c>
      <c r="B14" s="241"/>
      <c r="C14" s="242"/>
    </row>
    <row r="15" spans="1:4" ht="18.75" x14ac:dyDescent="0.3">
      <c r="A15" s="45">
        <v>1</v>
      </c>
      <c r="B15" s="42" t="s">
        <v>13</v>
      </c>
      <c r="C15" s="45">
        <v>3</v>
      </c>
    </row>
    <row r="16" spans="1:4" ht="18.75" x14ac:dyDescent="0.3">
      <c r="A16" s="45">
        <f>A15+1</f>
        <v>2</v>
      </c>
      <c r="B16" s="50" t="s">
        <v>6</v>
      </c>
      <c r="C16" s="45">
        <v>1.5</v>
      </c>
    </row>
    <row r="17" spans="1:3" ht="37.5" x14ac:dyDescent="0.3">
      <c r="A17" s="45">
        <f t="shared" ref="A17:A20" si="0">A16+1</f>
        <v>3</v>
      </c>
      <c r="B17" s="42" t="s">
        <v>199</v>
      </c>
      <c r="C17" s="45">
        <v>0.5</v>
      </c>
    </row>
    <row r="18" spans="1:3" ht="18.75" x14ac:dyDescent="0.3">
      <c r="A18" s="45">
        <f t="shared" si="0"/>
        <v>4</v>
      </c>
      <c r="B18" s="50" t="s">
        <v>156</v>
      </c>
      <c r="C18" s="45">
        <v>0.5</v>
      </c>
    </row>
    <row r="19" spans="1:3" ht="18.75" x14ac:dyDescent="0.3">
      <c r="A19" s="45">
        <f t="shared" si="0"/>
        <v>5</v>
      </c>
      <c r="B19" s="50" t="s">
        <v>9</v>
      </c>
      <c r="C19" s="45">
        <v>1</v>
      </c>
    </row>
    <row r="20" spans="1:3" ht="18.75" x14ac:dyDescent="0.3">
      <c r="A20" s="45">
        <f t="shared" si="0"/>
        <v>6</v>
      </c>
      <c r="B20" s="51" t="s">
        <v>10</v>
      </c>
      <c r="C20" s="52">
        <v>1</v>
      </c>
    </row>
    <row r="21" spans="1:3" ht="18.75" x14ac:dyDescent="0.3">
      <c r="A21" s="240" t="s">
        <v>21</v>
      </c>
      <c r="B21" s="242"/>
      <c r="C21" s="150">
        <f>SUM(C15:C20)</f>
        <v>7.5</v>
      </c>
    </row>
    <row r="22" spans="1:3" ht="19.5" thickBot="1" x14ac:dyDescent="0.35">
      <c r="A22" s="170"/>
      <c r="B22" s="171" t="s">
        <v>15</v>
      </c>
      <c r="C22" s="172">
        <f>C10+C13+C21</f>
        <v>13.5</v>
      </c>
    </row>
    <row r="25" spans="1:3" ht="18.75" x14ac:dyDescent="0.3">
      <c r="B25" s="268" t="s">
        <v>123</v>
      </c>
    </row>
  </sheetData>
  <mergeCells count="7">
    <mergeCell ref="A21:B21"/>
    <mergeCell ref="A4:C4"/>
    <mergeCell ref="A7:C7"/>
    <mergeCell ref="A10:B10"/>
    <mergeCell ref="A11:C11"/>
    <mergeCell ref="A13:B13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22"/>
  <sheetViews>
    <sheetView topLeftCell="A13" workbookViewId="0">
      <selection activeCell="B22" sqref="B22"/>
    </sheetView>
  </sheetViews>
  <sheetFormatPr defaultRowHeight="15" x14ac:dyDescent="0.25"/>
  <cols>
    <col min="1" max="1" width="11.42578125" customWidth="1"/>
    <col min="2" max="2" width="44.28515625" customWidth="1"/>
    <col min="3" max="3" width="22.85546875" customWidth="1"/>
  </cols>
  <sheetData>
    <row r="1" spans="1:4" x14ac:dyDescent="0.25">
      <c r="C1" s="111" t="s">
        <v>163</v>
      </c>
    </row>
    <row r="2" spans="1:4" ht="61.5" customHeight="1" x14ac:dyDescent="0.25">
      <c r="C2" s="121" t="s">
        <v>255</v>
      </c>
    </row>
    <row r="3" spans="1:4" ht="14.25" customHeight="1" x14ac:dyDescent="0.25">
      <c r="C3" s="121"/>
    </row>
    <row r="4" spans="1:4" ht="34.5" customHeight="1" x14ac:dyDescent="0.3">
      <c r="A4" s="256" t="s">
        <v>200</v>
      </c>
      <c r="B4" s="256"/>
      <c r="C4" s="256"/>
      <c r="D4" s="5"/>
    </row>
    <row r="5" spans="1:4" ht="18.75" x14ac:dyDescent="0.3">
      <c r="A5" s="22"/>
      <c r="B5" s="37"/>
      <c r="C5" s="22"/>
      <c r="D5" s="2"/>
    </row>
    <row r="6" spans="1:4" ht="37.5" x14ac:dyDescent="0.3">
      <c r="A6" s="25" t="s">
        <v>133</v>
      </c>
      <c r="B6" s="26" t="s">
        <v>11</v>
      </c>
      <c r="C6" s="38" t="s">
        <v>12</v>
      </c>
    </row>
    <row r="7" spans="1:4" ht="18.75" x14ac:dyDescent="0.3">
      <c r="A7" s="220" t="s">
        <v>62</v>
      </c>
      <c r="B7" s="221"/>
      <c r="C7" s="222"/>
    </row>
    <row r="8" spans="1:4" ht="18.75" x14ac:dyDescent="0.3">
      <c r="A8" s="45">
        <v>1</v>
      </c>
      <c r="B8" s="42" t="s">
        <v>104</v>
      </c>
      <c r="C8" s="45">
        <v>1</v>
      </c>
    </row>
    <row r="9" spans="1:4" ht="18.75" x14ac:dyDescent="0.3">
      <c r="A9" s="45">
        <f>A8+1</f>
        <v>2</v>
      </c>
      <c r="B9" s="42" t="s">
        <v>1</v>
      </c>
      <c r="C9" s="45">
        <v>1</v>
      </c>
    </row>
    <row r="10" spans="1:4" ht="18.75" x14ac:dyDescent="0.3">
      <c r="A10" s="257" t="s">
        <v>21</v>
      </c>
      <c r="B10" s="258"/>
      <c r="C10" s="82">
        <f>SUM(C8:C9)</f>
        <v>2</v>
      </c>
    </row>
    <row r="11" spans="1:4" ht="18.75" x14ac:dyDescent="0.3">
      <c r="A11" s="240" t="s">
        <v>189</v>
      </c>
      <c r="B11" s="241"/>
      <c r="C11" s="242"/>
    </row>
    <row r="12" spans="1:4" ht="18.75" x14ac:dyDescent="0.3">
      <c r="A12" s="45">
        <v>1</v>
      </c>
      <c r="B12" s="42" t="s">
        <v>4</v>
      </c>
      <c r="C12" s="45">
        <v>0.25</v>
      </c>
    </row>
    <row r="13" spans="1:4" ht="18.75" x14ac:dyDescent="0.3">
      <c r="A13" s="240" t="s">
        <v>21</v>
      </c>
      <c r="B13" s="242"/>
      <c r="C13" s="184">
        <f>C12</f>
        <v>0.25</v>
      </c>
    </row>
    <row r="14" spans="1:4" ht="18.75" x14ac:dyDescent="0.3">
      <c r="A14" s="240" t="s">
        <v>49</v>
      </c>
      <c r="B14" s="241"/>
      <c r="C14" s="242"/>
    </row>
    <row r="15" spans="1:4" ht="18.75" x14ac:dyDescent="0.3">
      <c r="A15" s="45">
        <v>1</v>
      </c>
      <c r="B15" s="38" t="s">
        <v>13</v>
      </c>
      <c r="C15" s="27">
        <v>1</v>
      </c>
    </row>
    <row r="16" spans="1:4" ht="18.75" x14ac:dyDescent="0.3">
      <c r="A16" s="45">
        <f>A15+1</f>
        <v>2</v>
      </c>
      <c r="B16" s="25" t="s">
        <v>6</v>
      </c>
      <c r="C16" s="26">
        <v>1</v>
      </c>
    </row>
    <row r="17" spans="1:3" ht="18.75" x14ac:dyDescent="0.3">
      <c r="A17" s="45">
        <f t="shared" ref="A17" si="0">A16+1</f>
        <v>3</v>
      </c>
      <c r="B17" s="151" t="s">
        <v>9</v>
      </c>
      <c r="C17" s="152">
        <v>1</v>
      </c>
    </row>
    <row r="18" spans="1:3" ht="18.75" x14ac:dyDescent="0.3">
      <c r="A18" s="240" t="s">
        <v>21</v>
      </c>
      <c r="B18" s="242"/>
      <c r="C18" s="155">
        <f>SUM(C15:C17)</f>
        <v>3</v>
      </c>
    </row>
    <row r="19" spans="1:3" ht="19.5" thickBot="1" x14ac:dyDescent="0.35">
      <c r="A19" s="170"/>
      <c r="B19" s="185" t="s">
        <v>15</v>
      </c>
      <c r="C19" s="186">
        <f>C10+C13+C18</f>
        <v>5.25</v>
      </c>
    </row>
    <row r="22" spans="1:3" ht="18.75" x14ac:dyDescent="0.3">
      <c r="B22" s="268" t="s">
        <v>234</v>
      </c>
    </row>
  </sheetData>
  <mergeCells count="7">
    <mergeCell ref="A18:B18"/>
    <mergeCell ref="A4:C4"/>
    <mergeCell ref="A7:C7"/>
    <mergeCell ref="A10:B10"/>
    <mergeCell ref="A11:C11"/>
    <mergeCell ref="A13:B13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25"/>
  <sheetViews>
    <sheetView topLeftCell="A13" workbookViewId="0">
      <selection activeCell="B25" sqref="B25"/>
    </sheetView>
  </sheetViews>
  <sheetFormatPr defaultRowHeight="15" x14ac:dyDescent="0.25"/>
  <cols>
    <col min="1" max="1" width="11.42578125" customWidth="1"/>
    <col min="2" max="2" width="44.28515625" customWidth="1"/>
    <col min="3" max="3" width="22.85546875" customWidth="1"/>
  </cols>
  <sheetData>
    <row r="1" spans="1:4" x14ac:dyDescent="0.25">
      <c r="C1" s="111" t="s">
        <v>235</v>
      </c>
    </row>
    <row r="2" spans="1:4" ht="61.5" customHeight="1" x14ac:dyDescent="0.25">
      <c r="C2" s="121" t="s">
        <v>255</v>
      </c>
    </row>
    <row r="3" spans="1:4" ht="14.25" customHeight="1" x14ac:dyDescent="0.25">
      <c r="C3" s="121"/>
    </row>
    <row r="4" spans="1:4" ht="34.5" customHeight="1" x14ac:dyDescent="0.3">
      <c r="A4" s="256" t="s">
        <v>197</v>
      </c>
      <c r="B4" s="256"/>
      <c r="C4" s="256"/>
      <c r="D4" s="5"/>
    </row>
    <row r="5" spans="1:4" ht="18.75" x14ac:dyDescent="0.3">
      <c r="A5" s="22"/>
      <c r="B5" s="37"/>
      <c r="C5" s="22"/>
      <c r="D5" s="2"/>
    </row>
    <row r="6" spans="1:4" ht="37.5" x14ac:dyDescent="0.3">
      <c r="A6" s="25" t="s">
        <v>133</v>
      </c>
      <c r="B6" s="26" t="s">
        <v>11</v>
      </c>
      <c r="C6" s="38" t="s">
        <v>12</v>
      </c>
    </row>
    <row r="7" spans="1:4" ht="18.75" x14ac:dyDescent="0.3">
      <c r="A7" s="220" t="s">
        <v>62</v>
      </c>
      <c r="B7" s="221"/>
      <c r="C7" s="222"/>
    </row>
    <row r="8" spans="1:4" ht="18.75" x14ac:dyDescent="0.3">
      <c r="A8" s="45">
        <v>1</v>
      </c>
      <c r="B8" s="42" t="s">
        <v>104</v>
      </c>
      <c r="C8" s="45">
        <v>1</v>
      </c>
    </row>
    <row r="9" spans="1:4" ht="18.75" x14ac:dyDescent="0.3">
      <c r="A9" s="45">
        <f>A8+1</f>
        <v>2</v>
      </c>
      <c r="B9" s="42" t="s">
        <v>1</v>
      </c>
      <c r="C9" s="45">
        <v>1</v>
      </c>
    </row>
    <row r="10" spans="1:4" ht="18.75" x14ac:dyDescent="0.3">
      <c r="A10" s="257" t="s">
        <v>21</v>
      </c>
      <c r="B10" s="258"/>
      <c r="C10" s="82">
        <f>SUM(C8:C9)</f>
        <v>2</v>
      </c>
    </row>
    <row r="11" spans="1:4" ht="18.75" x14ac:dyDescent="0.3">
      <c r="A11" s="240" t="s">
        <v>189</v>
      </c>
      <c r="B11" s="241"/>
      <c r="C11" s="242"/>
    </row>
    <row r="12" spans="1:4" ht="18.75" x14ac:dyDescent="0.3">
      <c r="A12" s="45">
        <v>1</v>
      </c>
      <c r="B12" s="42" t="s">
        <v>4</v>
      </c>
      <c r="C12" s="45">
        <v>0.25</v>
      </c>
    </row>
    <row r="13" spans="1:4" ht="18.75" x14ac:dyDescent="0.3">
      <c r="A13" s="240" t="s">
        <v>21</v>
      </c>
      <c r="B13" s="242"/>
      <c r="C13" s="184">
        <f>C12</f>
        <v>0.25</v>
      </c>
    </row>
    <row r="14" spans="1:4" ht="18.75" x14ac:dyDescent="0.3">
      <c r="A14" s="240" t="s">
        <v>49</v>
      </c>
      <c r="B14" s="241"/>
      <c r="C14" s="242"/>
    </row>
    <row r="15" spans="1:4" ht="18.75" x14ac:dyDescent="0.3">
      <c r="A15" s="45">
        <v>1</v>
      </c>
      <c r="B15" s="38" t="s">
        <v>13</v>
      </c>
      <c r="C15" s="26">
        <v>1</v>
      </c>
    </row>
    <row r="16" spans="1:4" ht="18.75" x14ac:dyDescent="0.3">
      <c r="A16" s="45">
        <f>A15+1</f>
        <v>2</v>
      </c>
      <c r="B16" s="25" t="s">
        <v>6</v>
      </c>
      <c r="C16" s="26">
        <v>1</v>
      </c>
    </row>
    <row r="17" spans="1:3" ht="18.75" x14ac:dyDescent="0.3">
      <c r="A17" s="45">
        <f t="shared" ref="A17:A20" si="0">A16+1</f>
        <v>3</v>
      </c>
      <c r="B17" s="25" t="s">
        <v>198</v>
      </c>
      <c r="C17" s="26">
        <v>0.25</v>
      </c>
    </row>
    <row r="18" spans="1:3" ht="37.5" x14ac:dyDescent="0.3">
      <c r="A18" s="45">
        <f t="shared" si="0"/>
        <v>4</v>
      </c>
      <c r="B18" s="38" t="s">
        <v>199</v>
      </c>
      <c r="C18" s="26">
        <v>0.25</v>
      </c>
    </row>
    <row r="19" spans="1:3" ht="18.75" x14ac:dyDescent="0.3">
      <c r="A19" s="45">
        <f t="shared" si="0"/>
        <v>5</v>
      </c>
      <c r="B19" s="25" t="s">
        <v>9</v>
      </c>
      <c r="C19" s="128">
        <v>0.5</v>
      </c>
    </row>
    <row r="20" spans="1:3" ht="37.5" x14ac:dyDescent="0.3">
      <c r="A20" s="45">
        <f t="shared" si="0"/>
        <v>6</v>
      </c>
      <c r="B20" s="38" t="s">
        <v>236</v>
      </c>
      <c r="C20" s="128">
        <v>2</v>
      </c>
    </row>
    <row r="21" spans="1:3" ht="18.75" x14ac:dyDescent="0.3">
      <c r="A21" s="240" t="s">
        <v>21</v>
      </c>
      <c r="B21" s="242"/>
      <c r="C21" s="155">
        <f>SUM(C15:C20)</f>
        <v>5</v>
      </c>
    </row>
    <row r="22" spans="1:3" ht="19.5" thickBot="1" x14ac:dyDescent="0.35">
      <c r="A22" s="170"/>
      <c r="B22" s="185" t="s">
        <v>15</v>
      </c>
      <c r="C22" s="186">
        <f>C10+C13+C21</f>
        <v>7.25</v>
      </c>
    </row>
    <row r="25" spans="1:3" ht="18.75" x14ac:dyDescent="0.3">
      <c r="B25" s="268" t="s">
        <v>123</v>
      </c>
    </row>
  </sheetData>
  <mergeCells count="7">
    <mergeCell ref="A21:B21"/>
    <mergeCell ref="A4:C4"/>
    <mergeCell ref="A7:C7"/>
    <mergeCell ref="A10:B10"/>
    <mergeCell ref="A11:C11"/>
    <mergeCell ref="A13:B13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23"/>
  <sheetViews>
    <sheetView topLeftCell="A10" workbookViewId="0">
      <selection activeCell="B23" sqref="B23"/>
    </sheetView>
  </sheetViews>
  <sheetFormatPr defaultRowHeight="15" x14ac:dyDescent="0.25"/>
  <cols>
    <col min="1" max="1" width="8.7109375" customWidth="1"/>
    <col min="2" max="2" width="44.28515625" customWidth="1"/>
    <col min="3" max="3" width="22.85546875" customWidth="1"/>
  </cols>
  <sheetData>
    <row r="1" spans="1:4" x14ac:dyDescent="0.25">
      <c r="C1" s="111" t="s">
        <v>237</v>
      </c>
    </row>
    <row r="2" spans="1:4" ht="61.5" customHeight="1" x14ac:dyDescent="0.25">
      <c r="C2" s="121" t="s">
        <v>255</v>
      </c>
    </row>
    <row r="3" spans="1:4" ht="14.25" customHeight="1" x14ac:dyDescent="0.25">
      <c r="C3" s="121"/>
    </row>
    <row r="4" spans="1:4" ht="34.5" customHeight="1" x14ac:dyDescent="0.3">
      <c r="A4" s="256" t="s">
        <v>196</v>
      </c>
      <c r="B4" s="256"/>
      <c r="C4" s="256"/>
      <c r="D4" s="5"/>
    </row>
    <row r="5" spans="1:4" ht="18.75" x14ac:dyDescent="0.3">
      <c r="A5" s="22"/>
      <c r="B5" s="37"/>
      <c r="C5" s="22"/>
      <c r="D5" s="2"/>
    </row>
    <row r="6" spans="1:4" ht="37.5" x14ac:dyDescent="0.3">
      <c r="A6" s="25" t="s">
        <v>133</v>
      </c>
      <c r="B6" s="26" t="s">
        <v>11</v>
      </c>
      <c r="C6" s="38" t="s">
        <v>12</v>
      </c>
    </row>
    <row r="7" spans="1:4" ht="18.75" x14ac:dyDescent="0.3">
      <c r="A7" s="220" t="s">
        <v>62</v>
      </c>
      <c r="B7" s="221"/>
      <c r="C7" s="222"/>
    </row>
    <row r="8" spans="1:4" ht="18.75" x14ac:dyDescent="0.3">
      <c r="A8" s="45">
        <v>1</v>
      </c>
      <c r="B8" s="42" t="s">
        <v>104</v>
      </c>
      <c r="C8" s="45">
        <v>1</v>
      </c>
    </row>
    <row r="9" spans="1:4" ht="18.75" x14ac:dyDescent="0.3">
      <c r="A9" s="45">
        <f>A8+1</f>
        <v>2</v>
      </c>
      <c r="B9" s="42" t="s">
        <v>1</v>
      </c>
      <c r="C9" s="45">
        <v>1</v>
      </c>
    </row>
    <row r="10" spans="1:4" ht="18.75" x14ac:dyDescent="0.3">
      <c r="A10" s="257" t="s">
        <v>21</v>
      </c>
      <c r="B10" s="258"/>
      <c r="C10" s="82">
        <f>SUM(C8:C9)</f>
        <v>2</v>
      </c>
    </row>
    <row r="11" spans="1:4" ht="18.75" x14ac:dyDescent="0.3">
      <c r="A11" s="240" t="s">
        <v>189</v>
      </c>
      <c r="B11" s="241"/>
      <c r="C11" s="242"/>
    </row>
    <row r="12" spans="1:4" ht="18.75" x14ac:dyDescent="0.3">
      <c r="A12" s="45">
        <v>1</v>
      </c>
      <c r="B12" s="42" t="s">
        <v>4</v>
      </c>
      <c r="C12" s="45">
        <v>0.25</v>
      </c>
    </row>
    <row r="13" spans="1:4" ht="18.75" x14ac:dyDescent="0.3">
      <c r="A13" s="240" t="s">
        <v>21</v>
      </c>
      <c r="B13" s="242"/>
      <c r="C13" s="184">
        <f>C12</f>
        <v>0.25</v>
      </c>
    </row>
    <row r="14" spans="1:4" ht="18.75" x14ac:dyDescent="0.3">
      <c r="A14" s="240" t="s">
        <v>49</v>
      </c>
      <c r="B14" s="241"/>
      <c r="C14" s="242"/>
    </row>
    <row r="15" spans="1:4" ht="18.75" x14ac:dyDescent="0.3">
      <c r="A15" s="45">
        <v>1</v>
      </c>
      <c r="B15" s="38" t="s">
        <v>13</v>
      </c>
      <c r="C15" s="27">
        <v>1</v>
      </c>
    </row>
    <row r="16" spans="1:4" ht="18.75" x14ac:dyDescent="0.3">
      <c r="A16" s="45">
        <f>A15+1</f>
        <v>2</v>
      </c>
      <c r="B16" s="25" t="s">
        <v>6</v>
      </c>
      <c r="C16" s="26">
        <v>1</v>
      </c>
    </row>
    <row r="17" spans="1:3" ht="18.75" x14ac:dyDescent="0.3">
      <c r="A17" s="45">
        <f t="shared" ref="A17:A18" si="0">A16+1</f>
        <v>3</v>
      </c>
      <c r="B17" s="25" t="s">
        <v>9</v>
      </c>
      <c r="C17" s="26">
        <v>0.5</v>
      </c>
    </row>
    <row r="18" spans="1:3" ht="18.75" x14ac:dyDescent="0.3">
      <c r="A18" s="45">
        <f t="shared" si="0"/>
        <v>4</v>
      </c>
      <c r="B18" s="25" t="s">
        <v>10</v>
      </c>
      <c r="C18" s="26">
        <v>2</v>
      </c>
    </row>
    <row r="19" spans="1:3" ht="18.75" x14ac:dyDescent="0.3">
      <c r="A19" s="240" t="s">
        <v>21</v>
      </c>
      <c r="B19" s="242"/>
      <c r="C19" s="154">
        <f>SUM(C15:C18)</f>
        <v>4.5</v>
      </c>
    </row>
    <row r="20" spans="1:3" ht="19.5" thickBot="1" x14ac:dyDescent="0.35">
      <c r="A20" s="170"/>
      <c r="B20" s="185" t="s">
        <v>15</v>
      </c>
      <c r="C20" s="186">
        <f>C10+C13+C19</f>
        <v>6.75</v>
      </c>
    </row>
    <row r="23" spans="1:3" ht="18.75" x14ac:dyDescent="0.3">
      <c r="B23" s="268" t="s">
        <v>123</v>
      </c>
    </row>
  </sheetData>
  <mergeCells count="7">
    <mergeCell ref="A19:B19"/>
    <mergeCell ref="A4:C4"/>
    <mergeCell ref="A7:C7"/>
    <mergeCell ref="A10:B10"/>
    <mergeCell ref="A11:C11"/>
    <mergeCell ref="A13:B13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26"/>
  <sheetViews>
    <sheetView topLeftCell="A16" workbookViewId="0">
      <selection activeCell="B26" sqref="B26"/>
    </sheetView>
  </sheetViews>
  <sheetFormatPr defaultRowHeight="15" x14ac:dyDescent="0.25"/>
  <cols>
    <col min="1" max="1" width="8.42578125" customWidth="1"/>
    <col min="2" max="2" width="46.42578125" customWidth="1"/>
    <col min="3" max="3" width="22.85546875" customWidth="1"/>
  </cols>
  <sheetData>
    <row r="1" spans="1:4" x14ac:dyDescent="0.25">
      <c r="C1" s="111" t="s">
        <v>157</v>
      </c>
    </row>
    <row r="2" spans="1:4" ht="61.5" customHeight="1" x14ac:dyDescent="0.25">
      <c r="C2" s="121" t="s">
        <v>255</v>
      </c>
    </row>
    <row r="3" spans="1:4" ht="14.25" customHeight="1" x14ac:dyDescent="0.25">
      <c r="C3" s="121"/>
    </row>
    <row r="4" spans="1:4" ht="34.5" customHeight="1" x14ac:dyDescent="0.3">
      <c r="A4" s="256" t="s">
        <v>195</v>
      </c>
      <c r="B4" s="256"/>
      <c r="C4" s="256"/>
      <c r="D4" s="5"/>
    </row>
    <row r="5" spans="1:4" ht="18.75" x14ac:dyDescent="0.3">
      <c r="A5" s="22"/>
      <c r="B5" s="37"/>
      <c r="C5" s="22"/>
      <c r="D5" s="2"/>
    </row>
    <row r="6" spans="1:4" ht="37.5" x14ac:dyDescent="0.3">
      <c r="A6" s="25" t="s">
        <v>133</v>
      </c>
      <c r="B6" s="26" t="s">
        <v>11</v>
      </c>
      <c r="C6" s="38" t="s">
        <v>12</v>
      </c>
    </row>
    <row r="7" spans="1:4" ht="18.75" x14ac:dyDescent="0.3">
      <c r="A7" s="220" t="s">
        <v>62</v>
      </c>
      <c r="B7" s="221"/>
      <c r="C7" s="222"/>
    </row>
    <row r="8" spans="1:4" ht="18.75" x14ac:dyDescent="0.3">
      <c r="A8" s="45">
        <v>1</v>
      </c>
      <c r="B8" s="42" t="s">
        <v>104</v>
      </c>
      <c r="C8" s="45">
        <v>1</v>
      </c>
    </row>
    <row r="9" spans="1:4" ht="18.75" x14ac:dyDescent="0.3">
      <c r="A9" s="45">
        <f>A8+1</f>
        <v>2</v>
      </c>
      <c r="B9" s="42" t="s">
        <v>1</v>
      </c>
      <c r="C9" s="45">
        <v>2</v>
      </c>
    </row>
    <row r="10" spans="1:4" ht="18.75" x14ac:dyDescent="0.3">
      <c r="A10" s="257" t="s">
        <v>21</v>
      </c>
      <c r="B10" s="258"/>
      <c r="C10" s="82">
        <f>SUM(C8:C9)</f>
        <v>3</v>
      </c>
    </row>
    <row r="11" spans="1:4" ht="18.75" x14ac:dyDescent="0.3">
      <c r="A11" s="240" t="s">
        <v>189</v>
      </c>
      <c r="B11" s="241"/>
      <c r="C11" s="242"/>
    </row>
    <row r="12" spans="1:4" ht="18.75" x14ac:dyDescent="0.3">
      <c r="A12" s="45">
        <v>1</v>
      </c>
      <c r="B12" s="42" t="s">
        <v>4</v>
      </c>
      <c r="C12" s="45">
        <v>0.5</v>
      </c>
    </row>
    <row r="13" spans="1:4" ht="18.75" x14ac:dyDescent="0.3">
      <c r="A13" s="45">
        <v>2</v>
      </c>
      <c r="B13" s="42" t="s">
        <v>5</v>
      </c>
      <c r="C13" s="45">
        <v>0.5</v>
      </c>
    </row>
    <row r="14" spans="1:4" ht="18.75" x14ac:dyDescent="0.3">
      <c r="A14" s="240" t="s">
        <v>21</v>
      </c>
      <c r="B14" s="242"/>
      <c r="C14" s="169">
        <f>C12+C13</f>
        <v>1</v>
      </c>
    </row>
    <row r="15" spans="1:4" ht="18.75" x14ac:dyDescent="0.3">
      <c r="A15" s="240" t="s">
        <v>49</v>
      </c>
      <c r="B15" s="241"/>
      <c r="C15" s="242"/>
    </row>
    <row r="16" spans="1:4" ht="18.75" x14ac:dyDescent="0.3">
      <c r="A16" s="45">
        <v>1</v>
      </c>
      <c r="B16" s="38" t="s">
        <v>13</v>
      </c>
      <c r="C16" s="26">
        <v>2</v>
      </c>
    </row>
    <row r="17" spans="1:3" ht="37.5" x14ac:dyDescent="0.3">
      <c r="A17" s="45">
        <f>A16+1</f>
        <v>2</v>
      </c>
      <c r="B17" s="38" t="s">
        <v>141</v>
      </c>
      <c r="C17" s="26">
        <v>0.25</v>
      </c>
    </row>
    <row r="18" spans="1:3" ht="18.75" x14ac:dyDescent="0.3">
      <c r="A18" s="45">
        <f t="shared" ref="A18:A21" si="0">A17+1</f>
        <v>3</v>
      </c>
      <c r="B18" s="25" t="s">
        <v>6</v>
      </c>
      <c r="C18" s="26">
        <v>1</v>
      </c>
    </row>
    <row r="19" spans="1:3" ht="18.75" x14ac:dyDescent="0.3">
      <c r="A19" s="45">
        <f t="shared" si="0"/>
        <v>4</v>
      </c>
      <c r="B19" s="25" t="s">
        <v>7</v>
      </c>
      <c r="C19" s="26">
        <v>0.5</v>
      </c>
    </row>
    <row r="20" spans="1:3" ht="18.75" x14ac:dyDescent="0.3">
      <c r="A20" s="45">
        <f t="shared" si="0"/>
        <v>5</v>
      </c>
      <c r="B20" s="25" t="s">
        <v>9</v>
      </c>
      <c r="C20" s="26">
        <v>1</v>
      </c>
    </row>
    <row r="21" spans="1:3" ht="18.75" x14ac:dyDescent="0.3">
      <c r="A21" s="45">
        <f t="shared" si="0"/>
        <v>6</v>
      </c>
      <c r="B21" s="127" t="s">
        <v>238</v>
      </c>
      <c r="C21" s="128">
        <v>2</v>
      </c>
    </row>
    <row r="22" spans="1:3" ht="18.75" x14ac:dyDescent="0.3">
      <c r="A22" s="240" t="s">
        <v>21</v>
      </c>
      <c r="B22" s="242"/>
      <c r="C22" s="154">
        <f>SUM(C16:C21)</f>
        <v>6.75</v>
      </c>
    </row>
    <row r="23" spans="1:3" ht="19.5" thickBot="1" x14ac:dyDescent="0.35">
      <c r="A23" s="170"/>
      <c r="B23" s="185" t="s">
        <v>15</v>
      </c>
      <c r="C23" s="186">
        <f>C10+C14+C22</f>
        <v>10.75</v>
      </c>
    </row>
    <row r="26" spans="1:3" ht="18.75" x14ac:dyDescent="0.3">
      <c r="B26" s="268" t="s">
        <v>123</v>
      </c>
    </row>
  </sheetData>
  <mergeCells count="7">
    <mergeCell ref="A22:B22"/>
    <mergeCell ref="A4:C4"/>
    <mergeCell ref="A7:C7"/>
    <mergeCell ref="A10:B10"/>
    <mergeCell ref="A11:C11"/>
    <mergeCell ref="A14:B14"/>
    <mergeCell ref="A15:C1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22" workbookViewId="0">
      <selection activeCell="B32" sqref="B32"/>
    </sheetView>
  </sheetViews>
  <sheetFormatPr defaultRowHeight="15" x14ac:dyDescent="0.25"/>
  <cols>
    <col min="1" max="1" width="8.85546875" customWidth="1"/>
    <col min="2" max="2" width="45.85546875" style="22" customWidth="1"/>
    <col min="3" max="3" width="30.42578125" customWidth="1"/>
  </cols>
  <sheetData>
    <row r="1" spans="1:6" x14ac:dyDescent="0.25">
      <c r="A1" s="22"/>
      <c r="C1" s="22"/>
      <c r="D1" s="22"/>
      <c r="E1" s="22"/>
      <c r="F1" s="22"/>
    </row>
    <row r="2" spans="1:6" x14ac:dyDescent="0.25">
      <c r="A2" s="22"/>
      <c r="C2" s="111" t="s">
        <v>209</v>
      </c>
      <c r="D2" s="22"/>
      <c r="E2" s="22"/>
      <c r="F2" s="22"/>
    </row>
    <row r="3" spans="1:6" ht="50.25" customHeight="1" x14ac:dyDescent="0.25">
      <c r="A3" s="22"/>
      <c r="C3" s="120" t="s">
        <v>255</v>
      </c>
      <c r="D3" s="22"/>
      <c r="E3" s="22"/>
      <c r="F3" s="22"/>
    </row>
    <row r="4" spans="1:6" ht="45" customHeight="1" x14ac:dyDescent="0.3">
      <c r="A4" s="189" t="s">
        <v>184</v>
      </c>
      <c r="B4" s="189"/>
      <c r="C4" s="189"/>
      <c r="D4" s="22"/>
      <c r="E4" s="22"/>
      <c r="F4" s="22"/>
    </row>
    <row r="5" spans="1:6" ht="12" customHeight="1" x14ac:dyDescent="0.3">
      <c r="A5" s="24"/>
      <c r="B5" s="24"/>
      <c r="C5" s="24"/>
      <c r="D5" s="22"/>
      <c r="E5" s="22"/>
      <c r="F5" s="22"/>
    </row>
    <row r="6" spans="1:6" ht="37.5" customHeight="1" x14ac:dyDescent="0.3">
      <c r="A6" s="25" t="s">
        <v>133</v>
      </c>
      <c r="B6" s="26" t="s">
        <v>11</v>
      </c>
      <c r="C6" s="27" t="s">
        <v>12</v>
      </c>
      <c r="D6" s="22"/>
      <c r="E6" s="22"/>
      <c r="F6" s="22"/>
    </row>
    <row r="7" spans="1:6" ht="18" customHeight="1" x14ac:dyDescent="0.25">
      <c r="A7" s="190" t="s">
        <v>62</v>
      </c>
      <c r="B7" s="191"/>
      <c r="C7" s="191"/>
      <c r="D7" s="22"/>
      <c r="E7" s="22"/>
      <c r="F7" s="22"/>
    </row>
    <row r="8" spans="1:6" ht="18.75" x14ac:dyDescent="0.3">
      <c r="A8" s="12">
        <v>1</v>
      </c>
      <c r="B8" s="13" t="s">
        <v>16</v>
      </c>
      <c r="C8" s="14">
        <v>1</v>
      </c>
    </row>
    <row r="9" spans="1:6" ht="18.75" x14ac:dyDescent="0.3">
      <c r="A9" s="15">
        <f>A8+1</f>
        <v>2</v>
      </c>
      <c r="B9" s="13" t="s">
        <v>17</v>
      </c>
      <c r="C9" s="18">
        <v>0.5</v>
      </c>
    </row>
    <row r="10" spans="1:6" ht="18.75" x14ac:dyDescent="0.3">
      <c r="A10" s="15">
        <f t="shared" ref="A10:A12" si="0">A9+1</f>
        <v>3</v>
      </c>
      <c r="B10" s="13" t="s">
        <v>18</v>
      </c>
      <c r="C10" s="18">
        <v>0.5</v>
      </c>
    </row>
    <row r="11" spans="1:6" ht="18.75" x14ac:dyDescent="0.3">
      <c r="A11" s="15">
        <f t="shared" si="0"/>
        <v>4</v>
      </c>
      <c r="B11" s="13" t="s">
        <v>175</v>
      </c>
      <c r="C11" s="18">
        <v>0.5</v>
      </c>
    </row>
    <row r="12" spans="1:6" ht="18.75" x14ac:dyDescent="0.3">
      <c r="A12" s="15">
        <f t="shared" si="0"/>
        <v>5</v>
      </c>
      <c r="B12" s="17" t="s">
        <v>36</v>
      </c>
      <c r="C12" s="109">
        <v>14.72</v>
      </c>
    </row>
    <row r="13" spans="1:6" ht="18.75" x14ac:dyDescent="0.3">
      <c r="A13" s="136"/>
      <c r="B13" s="137" t="s">
        <v>21</v>
      </c>
      <c r="C13" s="138">
        <f>SUM(C8:C12)</f>
        <v>17.22</v>
      </c>
    </row>
    <row r="14" spans="1:6" ht="18.75" x14ac:dyDescent="0.25">
      <c r="A14" s="192" t="s">
        <v>22</v>
      </c>
      <c r="B14" s="193"/>
      <c r="C14" s="193"/>
    </row>
    <row r="15" spans="1:6" ht="21" customHeight="1" x14ac:dyDescent="0.3">
      <c r="A15" s="27">
        <v>1</v>
      </c>
      <c r="B15" s="31" t="s">
        <v>24</v>
      </c>
      <c r="C15" s="27">
        <v>0.25</v>
      </c>
    </row>
    <row r="16" spans="1:6" ht="18.75" x14ac:dyDescent="0.3">
      <c r="A16" s="27">
        <f>A15+1</f>
        <v>2</v>
      </c>
      <c r="B16" s="33" t="s">
        <v>25</v>
      </c>
      <c r="C16" s="27">
        <v>0.25</v>
      </c>
    </row>
    <row r="17" spans="1:8" ht="17.25" customHeight="1" x14ac:dyDescent="0.3">
      <c r="A17" s="27"/>
      <c r="B17" s="33" t="s">
        <v>21</v>
      </c>
      <c r="C17" s="27">
        <f>C15+C16</f>
        <v>0.5</v>
      </c>
    </row>
    <row r="18" spans="1:8" ht="24.75" customHeight="1" x14ac:dyDescent="0.25">
      <c r="A18" s="194" t="s">
        <v>26</v>
      </c>
      <c r="B18" s="195"/>
      <c r="C18" s="195"/>
    </row>
    <row r="19" spans="1:8" ht="36" customHeight="1" x14ac:dyDescent="0.3">
      <c r="A19" s="12">
        <v>1</v>
      </c>
      <c r="B19" s="31" t="s">
        <v>82</v>
      </c>
      <c r="C19" s="32">
        <v>0.5</v>
      </c>
    </row>
    <row r="20" spans="1:8" ht="37.5" x14ac:dyDescent="0.3">
      <c r="A20" s="27">
        <f>A19+1</f>
        <v>2</v>
      </c>
      <c r="B20" s="31" t="s">
        <v>183</v>
      </c>
      <c r="C20" s="32">
        <v>1</v>
      </c>
    </row>
    <row r="21" spans="1:8" ht="19.5" customHeight="1" x14ac:dyDescent="0.3">
      <c r="A21" s="27">
        <f t="shared" ref="A21:A27" si="1">A20+1</f>
        <v>3</v>
      </c>
      <c r="B21" s="31" t="s">
        <v>7</v>
      </c>
      <c r="C21" s="32">
        <v>2</v>
      </c>
    </row>
    <row r="22" spans="1:8" ht="21.75" customHeight="1" x14ac:dyDescent="0.3">
      <c r="A22" s="27">
        <f t="shared" si="1"/>
        <v>4</v>
      </c>
      <c r="B22" s="31" t="s">
        <v>9</v>
      </c>
      <c r="C22" s="32">
        <v>1</v>
      </c>
    </row>
    <row r="23" spans="1:8" ht="36.75" customHeight="1" x14ac:dyDescent="0.3">
      <c r="A23" s="27">
        <f t="shared" si="1"/>
        <v>5</v>
      </c>
      <c r="B23" s="33" t="s">
        <v>42</v>
      </c>
      <c r="C23" s="32">
        <v>0.5</v>
      </c>
    </row>
    <row r="24" spans="1:8" ht="37.5" x14ac:dyDescent="0.3">
      <c r="A24" s="27">
        <f t="shared" si="1"/>
        <v>6</v>
      </c>
      <c r="B24" s="33" t="s">
        <v>33</v>
      </c>
      <c r="C24" s="32">
        <v>1</v>
      </c>
    </row>
    <row r="25" spans="1:8" ht="37.5" x14ac:dyDescent="0.3">
      <c r="A25" s="27">
        <f t="shared" si="1"/>
        <v>7</v>
      </c>
      <c r="B25" s="33" t="s">
        <v>238</v>
      </c>
      <c r="C25" s="32">
        <v>3</v>
      </c>
    </row>
    <row r="26" spans="1:8" ht="18.75" x14ac:dyDescent="0.3">
      <c r="A26" s="27">
        <f t="shared" si="1"/>
        <v>8</v>
      </c>
      <c r="B26" s="31" t="s">
        <v>6</v>
      </c>
      <c r="C26" s="32">
        <v>0.5</v>
      </c>
    </row>
    <row r="27" spans="1:8" ht="18.75" x14ac:dyDescent="0.3">
      <c r="A27" s="27">
        <f t="shared" si="1"/>
        <v>9</v>
      </c>
      <c r="B27" s="31" t="s">
        <v>156</v>
      </c>
      <c r="C27" s="32">
        <v>0.5</v>
      </c>
    </row>
    <row r="28" spans="1:8" ht="18.75" x14ac:dyDescent="0.3">
      <c r="A28" s="12"/>
      <c r="B28" s="139" t="s">
        <v>21</v>
      </c>
      <c r="C28" s="117">
        <f>SUM(C19:C27)</f>
        <v>10</v>
      </c>
    </row>
    <row r="29" spans="1:8" ht="18.75" x14ac:dyDescent="0.3">
      <c r="A29" s="29"/>
      <c r="B29" s="139" t="s">
        <v>35</v>
      </c>
      <c r="C29" s="94">
        <f>C13+C17+C28</f>
        <v>27.72</v>
      </c>
      <c r="F29" s="112"/>
      <c r="G29" s="112"/>
      <c r="H29" s="112"/>
    </row>
    <row r="32" spans="1:8" ht="18.75" x14ac:dyDescent="0.3">
      <c r="B32" s="269" t="s">
        <v>132</v>
      </c>
    </row>
  </sheetData>
  <mergeCells count="4">
    <mergeCell ref="A4:C4"/>
    <mergeCell ref="A7:C7"/>
    <mergeCell ref="A14:C14"/>
    <mergeCell ref="A18:C18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24"/>
  <sheetViews>
    <sheetView topLeftCell="A16" workbookViewId="0">
      <selection activeCell="B24" sqref="B24"/>
    </sheetView>
  </sheetViews>
  <sheetFormatPr defaultRowHeight="15" x14ac:dyDescent="0.25"/>
  <cols>
    <col min="1" max="1" width="11.42578125" customWidth="1"/>
    <col min="2" max="2" width="43.5703125" customWidth="1"/>
    <col min="3" max="3" width="22.85546875" customWidth="1"/>
  </cols>
  <sheetData>
    <row r="1" spans="1:4" x14ac:dyDescent="0.25">
      <c r="C1" s="111" t="s">
        <v>239</v>
      </c>
    </row>
    <row r="2" spans="1:4" ht="61.5" customHeight="1" x14ac:dyDescent="0.25">
      <c r="C2" s="121" t="s">
        <v>255</v>
      </c>
    </row>
    <row r="3" spans="1:4" ht="14.25" customHeight="1" x14ac:dyDescent="0.25">
      <c r="C3" s="121"/>
    </row>
    <row r="4" spans="1:4" ht="34.5" customHeight="1" x14ac:dyDescent="0.3">
      <c r="A4" s="256" t="s">
        <v>193</v>
      </c>
      <c r="B4" s="256"/>
      <c r="C4" s="256"/>
      <c r="D4" s="5"/>
    </row>
    <row r="5" spans="1:4" ht="18.75" x14ac:dyDescent="0.3">
      <c r="A5" s="22"/>
      <c r="B5" s="37"/>
      <c r="C5" s="22"/>
      <c r="D5" s="2"/>
    </row>
    <row r="6" spans="1:4" ht="37.5" x14ac:dyDescent="0.3">
      <c r="A6" s="9" t="s">
        <v>133</v>
      </c>
      <c r="B6" s="123" t="s">
        <v>11</v>
      </c>
      <c r="C6" s="10" t="s">
        <v>12</v>
      </c>
    </row>
    <row r="7" spans="1:4" ht="18.75" x14ac:dyDescent="0.3">
      <c r="A7" s="259" t="s">
        <v>62</v>
      </c>
      <c r="B7" s="260"/>
      <c r="C7" s="261"/>
    </row>
    <row r="8" spans="1:4" ht="18.75" x14ac:dyDescent="0.3">
      <c r="A8" s="3">
        <v>1</v>
      </c>
      <c r="B8" s="6" t="s">
        <v>104</v>
      </c>
      <c r="C8" s="3">
        <v>1</v>
      </c>
    </row>
    <row r="9" spans="1:4" ht="18.75" x14ac:dyDescent="0.3">
      <c r="A9" s="3">
        <f>A8+1</f>
        <v>2</v>
      </c>
      <c r="B9" s="6" t="s">
        <v>1</v>
      </c>
      <c r="C9" s="3">
        <v>1</v>
      </c>
    </row>
    <row r="10" spans="1:4" ht="18.75" x14ac:dyDescent="0.3">
      <c r="A10" s="262" t="s">
        <v>21</v>
      </c>
      <c r="B10" s="263"/>
      <c r="C10" s="113">
        <f>SUM(C8:C9)</f>
        <v>2</v>
      </c>
    </row>
    <row r="11" spans="1:4" ht="18.75" x14ac:dyDescent="0.3">
      <c r="A11" s="243" t="s">
        <v>189</v>
      </c>
      <c r="B11" s="244"/>
      <c r="C11" s="245"/>
    </row>
    <row r="12" spans="1:4" ht="18.75" x14ac:dyDescent="0.3">
      <c r="A12" s="3">
        <v>1</v>
      </c>
      <c r="B12" s="6" t="s">
        <v>4</v>
      </c>
      <c r="C12" s="3">
        <v>0.25</v>
      </c>
    </row>
    <row r="13" spans="1:4" ht="18.75" x14ac:dyDescent="0.3">
      <c r="A13" s="243" t="s">
        <v>21</v>
      </c>
      <c r="B13" s="245"/>
      <c r="C13" s="147">
        <f>C12</f>
        <v>0.25</v>
      </c>
    </row>
    <row r="14" spans="1:4" ht="18.75" x14ac:dyDescent="0.3">
      <c r="A14" s="243" t="s">
        <v>49</v>
      </c>
      <c r="B14" s="244"/>
      <c r="C14" s="245"/>
    </row>
    <row r="15" spans="1:4" ht="18.75" x14ac:dyDescent="0.3">
      <c r="A15" s="45">
        <v>1</v>
      </c>
      <c r="B15" s="42" t="s">
        <v>13</v>
      </c>
      <c r="C15" s="45">
        <v>1</v>
      </c>
    </row>
    <row r="16" spans="1:4" ht="18.75" x14ac:dyDescent="0.3">
      <c r="A16" s="45">
        <f>A15+1</f>
        <v>2</v>
      </c>
      <c r="B16" s="50" t="s">
        <v>6</v>
      </c>
      <c r="C16" s="45">
        <v>1</v>
      </c>
    </row>
    <row r="17" spans="1:3" ht="37.5" x14ac:dyDescent="0.3">
      <c r="A17" s="45">
        <f t="shared" ref="A17:A19" si="0">A16+1</f>
        <v>3</v>
      </c>
      <c r="B17" s="42" t="s">
        <v>194</v>
      </c>
      <c r="C17" s="45">
        <v>0.25</v>
      </c>
    </row>
    <row r="18" spans="1:3" ht="18.75" x14ac:dyDescent="0.3">
      <c r="A18" s="45">
        <f t="shared" si="0"/>
        <v>4</v>
      </c>
      <c r="B18" s="50" t="s">
        <v>9</v>
      </c>
      <c r="C18" s="45">
        <v>0.5</v>
      </c>
    </row>
    <row r="19" spans="1:3" ht="18.75" x14ac:dyDescent="0.3">
      <c r="A19" s="45">
        <f t="shared" si="0"/>
        <v>5</v>
      </c>
      <c r="B19" s="50" t="s">
        <v>240</v>
      </c>
      <c r="C19" s="45">
        <v>1</v>
      </c>
    </row>
    <row r="20" spans="1:3" ht="18.75" x14ac:dyDescent="0.3">
      <c r="A20" s="240" t="s">
        <v>21</v>
      </c>
      <c r="B20" s="242"/>
      <c r="C20" s="154">
        <f>SUM(C15:C19)</f>
        <v>3.75</v>
      </c>
    </row>
    <row r="21" spans="1:3" ht="19.5" thickBot="1" x14ac:dyDescent="0.35">
      <c r="A21" s="7"/>
      <c r="B21" s="8" t="s">
        <v>15</v>
      </c>
      <c r="C21" s="153">
        <f>C10+C13+C20</f>
        <v>6</v>
      </c>
    </row>
    <row r="24" spans="1:3" ht="18.75" x14ac:dyDescent="0.3">
      <c r="B24" s="268" t="s">
        <v>123</v>
      </c>
    </row>
  </sheetData>
  <mergeCells count="7">
    <mergeCell ref="A20:B20"/>
    <mergeCell ref="A4:C4"/>
    <mergeCell ref="A7:C7"/>
    <mergeCell ref="A10:B10"/>
    <mergeCell ref="A11:C11"/>
    <mergeCell ref="A13:B13"/>
    <mergeCell ref="A14:C14"/>
  </mergeCells>
  <pageMargins left="0.7" right="0.7" top="0.75" bottom="0.75" header="0.3" footer="0.3"/>
  <pageSetup paperSize="9" orientation="portrait" horizontalDpi="180" verticalDpi="18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3:D26"/>
  <sheetViews>
    <sheetView topLeftCell="A22" workbookViewId="0">
      <selection activeCell="B26" sqref="B26"/>
    </sheetView>
  </sheetViews>
  <sheetFormatPr defaultRowHeight="15" x14ac:dyDescent="0.25"/>
  <cols>
    <col min="1" max="1" width="9.140625" customWidth="1"/>
    <col min="2" max="2" width="43.5703125" customWidth="1"/>
    <col min="3" max="3" width="22.85546875" customWidth="1"/>
  </cols>
  <sheetData>
    <row r="3" spans="1:4" x14ac:dyDescent="0.25">
      <c r="C3" s="111" t="s">
        <v>159</v>
      </c>
    </row>
    <row r="4" spans="1:4" ht="59.25" customHeight="1" x14ac:dyDescent="0.25">
      <c r="C4" s="121" t="s">
        <v>255</v>
      </c>
    </row>
    <row r="5" spans="1:4" ht="14.25" customHeight="1" x14ac:dyDescent="0.25">
      <c r="C5" s="121"/>
    </row>
    <row r="6" spans="1:4" ht="34.5" customHeight="1" x14ac:dyDescent="0.3">
      <c r="A6" s="256" t="s">
        <v>191</v>
      </c>
      <c r="B6" s="256"/>
      <c r="C6" s="256"/>
      <c r="D6" s="5"/>
    </row>
    <row r="7" spans="1:4" ht="18.75" x14ac:dyDescent="0.3">
      <c r="A7" s="22"/>
      <c r="B7" s="37"/>
      <c r="C7" s="22"/>
      <c r="D7" s="2"/>
    </row>
    <row r="8" spans="1:4" ht="37.5" x14ac:dyDescent="0.3">
      <c r="A8" s="25" t="s">
        <v>133</v>
      </c>
      <c r="B8" s="26" t="s">
        <v>11</v>
      </c>
      <c r="C8" s="38" t="s">
        <v>12</v>
      </c>
    </row>
    <row r="9" spans="1:4" ht="18.75" x14ac:dyDescent="0.3">
      <c r="A9" s="220" t="s">
        <v>62</v>
      </c>
      <c r="B9" s="221"/>
      <c r="C9" s="222"/>
    </row>
    <row r="10" spans="1:4" ht="18.75" x14ac:dyDescent="0.3">
      <c r="A10" s="45">
        <v>1</v>
      </c>
      <c r="B10" s="42" t="s">
        <v>104</v>
      </c>
      <c r="C10" s="45">
        <v>1</v>
      </c>
    </row>
    <row r="11" spans="1:4" ht="18.75" x14ac:dyDescent="0.3">
      <c r="A11" s="45">
        <f>A10+1</f>
        <v>2</v>
      </c>
      <c r="B11" s="42" t="s">
        <v>1</v>
      </c>
      <c r="C11" s="45">
        <v>3</v>
      </c>
    </row>
    <row r="12" spans="1:4" ht="18.75" x14ac:dyDescent="0.3">
      <c r="A12" s="257" t="s">
        <v>21</v>
      </c>
      <c r="B12" s="258"/>
      <c r="C12" s="82">
        <f>SUM(C10:C11)</f>
        <v>4</v>
      </c>
    </row>
    <row r="13" spans="1:4" ht="18.75" x14ac:dyDescent="0.3">
      <c r="A13" s="240" t="s">
        <v>189</v>
      </c>
      <c r="B13" s="241"/>
      <c r="C13" s="242"/>
    </row>
    <row r="14" spans="1:4" ht="18.75" x14ac:dyDescent="0.3">
      <c r="A14" s="45">
        <v>1</v>
      </c>
      <c r="B14" s="42" t="s">
        <v>4</v>
      </c>
      <c r="C14" s="45">
        <v>0.5</v>
      </c>
    </row>
    <row r="15" spans="1:4" ht="18.75" x14ac:dyDescent="0.3">
      <c r="A15" s="240" t="s">
        <v>21</v>
      </c>
      <c r="B15" s="242"/>
      <c r="C15" s="173">
        <f>C14</f>
        <v>0.5</v>
      </c>
    </row>
    <row r="16" spans="1:4" ht="18.75" x14ac:dyDescent="0.3">
      <c r="A16" s="240" t="s">
        <v>49</v>
      </c>
      <c r="B16" s="241"/>
      <c r="C16" s="242"/>
    </row>
    <row r="17" spans="1:3" ht="18.75" x14ac:dyDescent="0.3">
      <c r="A17" s="45">
        <v>1</v>
      </c>
      <c r="B17" s="38" t="s">
        <v>13</v>
      </c>
      <c r="C17" s="26">
        <v>2</v>
      </c>
    </row>
    <row r="18" spans="1:3" ht="18.75" x14ac:dyDescent="0.3">
      <c r="A18" s="45">
        <f>A17+1</f>
        <v>2</v>
      </c>
      <c r="B18" s="25" t="s">
        <v>6</v>
      </c>
      <c r="C18" s="26">
        <v>1</v>
      </c>
    </row>
    <row r="19" spans="1:3" ht="37.5" x14ac:dyDescent="0.3">
      <c r="A19" s="45">
        <f t="shared" ref="A19:A21" si="0">A18+1</f>
        <v>3</v>
      </c>
      <c r="B19" s="38" t="s">
        <v>141</v>
      </c>
      <c r="C19" s="26">
        <v>0.5</v>
      </c>
    </row>
    <row r="20" spans="1:3" ht="18.75" x14ac:dyDescent="0.3">
      <c r="A20" s="45">
        <f t="shared" si="0"/>
        <v>4</v>
      </c>
      <c r="B20" s="25" t="s">
        <v>9</v>
      </c>
      <c r="C20" s="26">
        <v>1</v>
      </c>
    </row>
    <row r="21" spans="1:3" ht="18.75" x14ac:dyDescent="0.3">
      <c r="A21" s="45">
        <f t="shared" si="0"/>
        <v>5</v>
      </c>
      <c r="B21" s="151" t="s">
        <v>192</v>
      </c>
      <c r="C21" s="152">
        <v>1</v>
      </c>
    </row>
    <row r="22" spans="1:3" ht="18.75" x14ac:dyDescent="0.3">
      <c r="A22" s="240" t="s">
        <v>21</v>
      </c>
      <c r="B22" s="242"/>
      <c r="C22" s="150">
        <f>SUM(C17:C21)</f>
        <v>5.5</v>
      </c>
    </row>
    <row r="23" spans="1:3" ht="19.5" thickBot="1" x14ac:dyDescent="0.35">
      <c r="A23" s="170"/>
      <c r="B23" s="171" t="s">
        <v>15</v>
      </c>
      <c r="C23" s="187">
        <f>C12+C15+C22</f>
        <v>10</v>
      </c>
    </row>
    <row r="26" spans="1:3" ht="18.75" x14ac:dyDescent="0.3">
      <c r="B26" s="268" t="s">
        <v>123</v>
      </c>
    </row>
  </sheetData>
  <mergeCells count="7">
    <mergeCell ref="A22:B22"/>
    <mergeCell ref="A6:C6"/>
    <mergeCell ref="A9:C9"/>
    <mergeCell ref="A12:B12"/>
    <mergeCell ref="A13:C13"/>
    <mergeCell ref="A15:B15"/>
    <mergeCell ref="A16:C16"/>
  </mergeCells>
  <pageMargins left="0.7" right="0.7" top="0.75" bottom="0.75" header="0.3" footer="0.3"/>
  <pageSetup paperSize="9" orientation="portrait" horizontalDpi="180" verticalDpi="18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3:D27"/>
  <sheetViews>
    <sheetView topLeftCell="A16" workbookViewId="0">
      <selection activeCell="B27" sqref="B27"/>
    </sheetView>
  </sheetViews>
  <sheetFormatPr defaultRowHeight="15" x14ac:dyDescent="0.25"/>
  <cols>
    <col min="1" max="1" width="11.42578125" customWidth="1"/>
    <col min="2" max="2" width="43.5703125" customWidth="1"/>
    <col min="3" max="3" width="22.85546875" customWidth="1"/>
  </cols>
  <sheetData>
    <row r="3" spans="1:4" x14ac:dyDescent="0.25">
      <c r="C3" s="111" t="s">
        <v>131</v>
      </c>
    </row>
    <row r="4" spans="1:4" ht="70.5" customHeight="1" x14ac:dyDescent="0.25">
      <c r="C4" s="121" t="s">
        <v>255</v>
      </c>
    </row>
    <row r="5" spans="1:4" ht="14.25" customHeight="1" x14ac:dyDescent="0.25">
      <c r="C5" s="121"/>
    </row>
    <row r="6" spans="1:4" ht="34.5" customHeight="1" x14ac:dyDescent="0.3">
      <c r="A6" s="256" t="s">
        <v>190</v>
      </c>
      <c r="B6" s="256"/>
      <c r="C6" s="256"/>
      <c r="D6" s="5"/>
    </row>
    <row r="7" spans="1:4" ht="12" customHeight="1" x14ac:dyDescent="0.3">
      <c r="A7" s="22"/>
      <c r="B7" s="37"/>
      <c r="C7" s="22"/>
      <c r="D7" s="2"/>
    </row>
    <row r="8" spans="1:4" ht="37.5" x14ac:dyDescent="0.3">
      <c r="A8" s="25" t="s">
        <v>133</v>
      </c>
      <c r="B8" s="26" t="s">
        <v>11</v>
      </c>
      <c r="C8" s="38" t="s">
        <v>12</v>
      </c>
    </row>
    <row r="9" spans="1:4" ht="18.75" x14ac:dyDescent="0.3">
      <c r="A9" s="220" t="s">
        <v>62</v>
      </c>
      <c r="B9" s="221"/>
      <c r="C9" s="222"/>
    </row>
    <row r="10" spans="1:4" ht="18.75" x14ac:dyDescent="0.3">
      <c r="A10" s="45">
        <v>1</v>
      </c>
      <c r="B10" s="42" t="s">
        <v>104</v>
      </c>
      <c r="C10" s="45">
        <v>1</v>
      </c>
    </row>
    <row r="11" spans="1:4" ht="18.75" x14ac:dyDescent="0.3">
      <c r="A11" s="45">
        <f>A10+1</f>
        <v>2</v>
      </c>
      <c r="B11" s="42" t="s">
        <v>1</v>
      </c>
      <c r="C11" s="45">
        <v>3</v>
      </c>
    </row>
    <row r="12" spans="1:4" ht="18.75" x14ac:dyDescent="0.3">
      <c r="A12" s="257" t="s">
        <v>21</v>
      </c>
      <c r="B12" s="258"/>
      <c r="C12" s="82">
        <f>SUM(C10:C11)</f>
        <v>4</v>
      </c>
    </row>
    <row r="13" spans="1:4" ht="18.75" x14ac:dyDescent="0.3">
      <c r="A13" s="240" t="s">
        <v>189</v>
      </c>
      <c r="B13" s="241"/>
      <c r="C13" s="242"/>
    </row>
    <row r="14" spans="1:4" ht="18.75" x14ac:dyDescent="0.3">
      <c r="A14" s="45">
        <v>1</v>
      </c>
      <c r="B14" s="42" t="s">
        <v>4</v>
      </c>
      <c r="C14" s="45">
        <v>0.5</v>
      </c>
    </row>
    <row r="15" spans="1:4" ht="18.75" x14ac:dyDescent="0.3">
      <c r="A15" s="45">
        <f>A14+1</f>
        <v>2</v>
      </c>
      <c r="B15" s="42" t="s">
        <v>5</v>
      </c>
      <c r="C15" s="168">
        <v>0.5</v>
      </c>
    </row>
    <row r="16" spans="1:4" ht="18.75" x14ac:dyDescent="0.3">
      <c r="A16" s="240" t="s">
        <v>21</v>
      </c>
      <c r="B16" s="242"/>
      <c r="C16" s="169">
        <f>C14+C15</f>
        <v>1</v>
      </c>
    </row>
    <row r="17" spans="1:3" ht="18.75" x14ac:dyDescent="0.3">
      <c r="A17" s="240" t="s">
        <v>49</v>
      </c>
      <c r="B17" s="241"/>
      <c r="C17" s="242"/>
    </row>
    <row r="18" spans="1:3" ht="18.75" x14ac:dyDescent="0.3">
      <c r="A18" s="45">
        <v>1</v>
      </c>
      <c r="B18" s="31" t="s">
        <v>13</v>
      </c>
      <c r="C18" s="26">
        <v>2</v>
      </c>
    </row>
    <row r="19" spans="1:3" ht="18.75" x14ac:dyDescent="0.3">
      <c r="A19" s="45">
        <f>A18+1</f>
        <v>2</v>
      </c>
      <c r="B19" s="149" t="s">
        <v>6</v>
      </c>
      <c r="C19" s="26">
        <v>1.5</v>
      </c>
    </row>
    <row r="20" spans="1:3" ht="37.5" x14ac:dyDescent="0.3">
      <c r="A20" s="45">
        <f t="shared" ref="A20:A22" si="0">A19+1</f>
        <v>3</v>
      </c>
      <c r="B20" s="31" t="s">
        <v>141</v>
      </c>
      <c r="C20" s="26">
        <v>0.5</v>
      </c>
    </row>
    <row r="21" spans="1:3" ht="37.5" x14ac:dyDescent="0.3">
      <c r="A21" s="45">
        <f t="shared" si="0"/>
        <v>4</v>
      </c>
      <c r="B21" s="31" t="s">
        <v>7</v>
      </c>
      <c r="C21" s="26">
        <v>0.5</v>
      </c>
    </row>
    <row r="22" spans="1:3" ht="18.75" x14ac:dyDescent="0.3">
      <c r="A22" s="45">
        <f t="shared" si="0"/>
        <v>5</v>
      </c>
      <c r="B22" s="149" t="s">
        <v>9</v>
      </c>
      <c r="C22" s="128">
        <v>1</v>
      </c>
    </row>
    <row r="23" spans="1:3" ht="18.75" x14ac:dyDescent="0.3">
      <c r="A23" s="240" t="s">
        <v>21</v>
      </c>
      <c r="B23" s="242"/>
      <c r="C23" s="150">
        <f>SUM(C18:C22)</f>
        <v>5.5</v>
      </c>
    </row>
    <row r="24" spans="1:3" ht="19.5" thickBot="1" x14ac:dyDescent="0.35">
      <c r="A24" s="170"/>
      <c r="B24" s="171" t="s">
        <v>15</v>
      </c>
      <c r="C24" s="172">
        <f>C12+C16+C23</f>
        <v>10.5</v>
      </c>
    </row>
    <row r="27" spans="1:3" ht="18.75" x14ac:dyDescent="0.3">
      <c r="B27" s="268" t="s">
        <v>123</v>
      </c>
    </row>
  </sheetData>
  <mergeCells count="7">
    <mergeCell ref="A23:B23"/>
    <mergeCell ref="A6:C6"/>
    <mergeCell ref="A9:C9"/>
    <mergeCell ref="A12:B12"/>
    <mergeCell ref="A13:C13"/>
    <mergeCell ref="A16:B16"/>
    <mergeCell ref="A17:C17"/>
  </mergeCells>
  <pageMargins left="0.7" right="0.7" top="0.75" bottom="0.75" header="0.3" footer="0.3"/>
  <pageSetup paperSize="9" orientation="portrait" horizontalDpi="180" verticalDpi="18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3:H32"/>
  <sheetViews>
    <sheetView topLeftCell="A19" workbookViewId="0">
      <selection activeCell="B32" sqref="B32"/>
    </sheetView>
  </sheetViews>
  <sheetFormatPr defaultRowHeight="15" x14ac:dyDescent="0.25"/>
  <cols>
    <col min="1" max="1" width="11.42578125" customWidth="1"/>
    <col min="2" max="2" width="43.5703125" customWidth="1"/>
    <col min="3" max="3" width="22.85546875" customWidth="1"/>
  </cols>
  <sheetData>
    <row r="3" spans="1:4" x14ac:dyDescent="0.25">
      <c r="C3" s="111" t="s">
        <v>152</v>
      </c>
    </row>
    <row r="4" spans="1:4" ht="62.25" customHeight="1" x14ac:dyDescent="0.25">
      <c r="C4" s="121" t="s">
        <v>255</v>
      </c>
    </row>
    <row r="5" spans="1:4" ht="14.25" customHeight="1" x14ac:dyDescent="0.25">
      <c r="C5" s="121"/>
    </row>
    <row r="6" spans="1:4" ht="34.5" customHeight="1" x14ac:dyDescent="0.3">
      <c r="A6" s="256" t="s">
        <v>188</v>
      </c>
      <c r="B6" s="256"/>
      <c r="C6" s="256"/>
      <c r="D6" s="5"/>
    </row>
    <row r="7" spans="1:4" ht="10.5" customHeight="1" x14ac:dyDescent="0.3">
      <c r="A7" s="22"/>
      <c r="B7" s="37"/>
      <c r="C7" s="22"/>
      <c r="D7" s="2"/>
    </row>
    <row r="8" spans="1:4" ht="37.5" x14ac:dyDescent="0.3">
      <c r="A8" s="25" t="s">
        <v>133</v>
      </c>
      <c r="B8" s="26" t="s">
        <v>11</v>
      </c>
      <c r="C8" s="38" t="s">
        <v>12</v>
      </c>
    </row>
    <row r="9" spans="1:4" ht="18.75" x14ac:dyDescent="0.3">
      <c r="A9" s="220" t="s">
        <v>62</v>
      </c>
      <c r="B9" s="221"/>
      <c r="C9" s="222"/>
    </row>
    <row r="10" spans="1:4" ht="18.75" x14ac:dyDescent="0.3">
      <c r="A10" s="45">
        <v>1</v>
      </c>
      <c r="B10" s="42" t="s">
        <v>104</v>
      </c>
      <c r="C10" s="45">
        <v>1</v>
      </c>
    </row>
    <row r="11" spans="1:4" ht="18.75" x14ac:dyDescent="0.3">
      <c r="A11" s="45">
        <f>A10+1</f>
        <v>2</v>
      </c>
      <c r="B11" s="42" t="s">
        <v>1</v>
      </c>
      <c r="C11" s="45">
        <v>2.75</v>
      </c>
    </row>
    <row r="12" spans="1:4" ht="18.75" x14ac:dyDescent="0.3">
      <c r="A12" s="45">
        <f t="shared" ref="A12:A27" si="0">A11+1</f>
        <v>3</v>
      </c>
      <c r="B12" s="42" t="s">
        <v>2</v>
      </c>
      <c r="C12" s="45">
        <v>0.25</v>
      </c>
    </row>
    <row r="13" spans="1:4" ht="18.75" x14ac:dyDescent="0.3">
      <c r="A13" s="45">
        <f t="shared" si="0"/>
        <v>4</v>
      </c>
      <c r="B13" s="42" t="s">
        <v>3</v>
      </c>
      <c r="C13" s="45">
        <v>0.5</v>
      </c>
    </row>
    <row r="14" spans="1:4" ht="18.75" x14ac:dyDescent="0.3">
      <c r="A14" s="257" t="s">
        <v>21</v>
      </c>
      <c r="B14" s="258"/>
      <c r="C14" s="82">
        <f>SUM(C10:C13)</f>
        <v>4.5</v>
      </c>
    </row>
    <row r="15" spans="1:4" ht="18.75" x14ac:dyDescent="0.3">
      <c r="A15" s="240" t="s">
        <v>189</v>
      </c>
      <c r="B15" s="241"/>
      <c r="C15" s="242"/>
    </row>
    <row r="16" spans="1:4" ht="18.75" x14ac:dyDescent="0.3">
      <c r="A16" s="45">
        <v>1</v>
      </c>
      <c r="B16" s="42" t="s">
        <v>4</v>
      </c>
      <c r="C16" s="45">
        <v>0.5</v>
      </c>
    </row>
    <row r="17" spans="1:8" ht="18.75" x14ac:dyDescent="0.3">
      <c r="A17" s="45">
        <f>A16+1</f>
        <v>2</v>
      </c>
      <c r="B17" s="42" t="s">
        <v>5</v>
      </c>
      <c r="C17" s="168">
        <v>0.5</v>
      </c>
    </row>
    <row r="18" spans="1:8" ht="18.75" x14ac:dyDescent="0.3">
      <c r="A18" s="240" t="s">
        <v>21</v>
      </c>
      <c r="B18" s="242"/>
      <c r="C18" s="169">
        <f>C16+C17</f>
        <v>1</v>
      </c>
    </row>
    <row r="19" spans="1:8" ht="18.75" x14ac:dyDescent="0.3">
      <c r="A19" s="240" t="s">
        <v>49</v>
      </c>
      <c r="B19" s="241"/>
      <c r="C19" s="242"/>
    </row>
    <row r="20" spans="1:8" ht="18.75" x14ac:dyDescent="0.3">
      <c r="A20" s="45">
        <v>1</v>
      </c>
      <c r="B20" s="38" t="s">
        <v>13</v>
      </c>
      <c r="C20" s="26">
        <v>2</v>
      </c>
    </row>
    <row r="21" spans="1:8" ht="18.75" x14ac:dyDescent="0.3">
      <c r="A21" s="45">
        <f>A20+1</f>
        <v>2</v>
      </c>
      <c r="B21" s="25" t="s">
        <v>6</v>
      </c>
      <c r="C21" s="26">
        <v>1</v>
      </c>
      <c r="F21" s="2"/>
      <c r="H21" s="11"/>
    </row>
    <row r="22" spans="1:8" ht="18.75" x14ac:dyDescent="0.3">
      <c r="A22" s="45">
        <f t="shared" si="0"/>
        <v>3</v>
      </c>
      <c r="B22" s="127" t="s">
        <v>156</v>
      </c>
      <c r="C22" s="26">
        <v>0.5</v>
      </c>
    </row>
    <row r="23" spans="1:8" ht="37.5" x14ac:dyDescent="0.3">
      <c r="A23" s="45">
        <f t="shared" si="0"/>
        <v>4</v>
      </c>
      <c r="B23" s="38" t="s">
        <v>141</v>
      </c>
      <c r="C23" s="128">
        <v>0.5</v>
      </c>
    </row>
    <row r="24" spans="1:8" ht="18.75" x14ac:dyDescent="0.3">
      <c r="A24" s="45">
        <f t="shared" si="0"/>
        <v>5</v>
      </c>
      <c r="B24" s="148" t="s">
        <v>8</v>
      </c>
      <c r="C24" s="26">
        <v>1</v>
      </c>
    </row>
    <row r="25" spans="1:8" ht="37.5" x14ac:dyDescent="0.3">
      <c r="A25" s="45">
        <f t="shared" si="0"/>
        <v>6</v>
      </c>
      <c r="B25" s="38" t="s">
        <v>7</v>
      </c>
      <c r="C25" s="26">
        <v>0.5</v>
      </c>
    </row>
    <row r="26" spans="1:8" ht="18.75" x14ac:dyDescent="0.3">
      <c r="A26" s="45">
        <f t="shared" si="0"/>
        <v>7</v>
      </c>
      <c r="B26" s="25" t="s">
        <v>9</v>
      </c>
      <c r="C26" s="26">
        <v>1</v>
      </c>
    </row>
    <row r="27" spans="1:8" ht="18.75" x14ac:dyDescent="0.3">
      <c r="A27" s="45">
        <f t="shared" si="0"/>
        <v>8</v>
      </c>
      <c r="B27" s="127" t="s">
        <v>10</v>
      </c>
      <c r="C27" s="128">
        <v>1</v>
      </c>
    </row>
    <row r="28" spans="1:8" ht="18.75" x14ac:dyDescent="0.3">
      <c r="A28" s="240" t="s">
        <v>21</v>
      </c>
      <c r="B28" s="242"/>
      <c r="C28" s="150">
        <f>SUM(C20:C27)</f>
        <v>7.5</v>
      </c>
    </row>
    <row r="29" spans="1:8" ht="19.5" thickBot="1" x14ac:dyDescent="0.35">
      <c r="A29" s="170"/>
      <c r="B29" s="171" t="s">
        <v>15</v>
      </c>
      <c r="C29" s="187">
        <f>C14+C18+C28</f>
        <v>13</v>
      </c>
    </row>
    <row r="32" spans="1:8" ht="18.75" x14ac:dyDescent="0.3">
      <c r="B32" s="269" t="s">
        <v>123</v>
      </c>
    </row>
  </sheetData>
  <mergeCells count="7">
    <mergeCell ref="A9:C9"/>
    <mergeCell ref="A15:C15"/>
    <mergeCell ref="A14:B14"/>
    <mergeCell ref="A28:B28"/>
    <mergeCell ref="A6:C6"/>
    <mergeCell ref="A18:B18"/>
    <mergeCell ref="A19:C19"/>
  </mergeCells>
  <pageMargins left="0.7" right="0.7" top="0.75" bottom="0.75" header="0.3" footer="0.3"/>
  <pageSetup paperSize="9" orientation="portrait" horizontalDpi="180" verticalDpi="18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E24"/>
  <sheetViews>
    <sheetView topLeftCell="A19" workbookViewId="0">
      <selection activeCell="B24" sqref="B24:C24"/>
    </sheetView>
  </sheetViews>
  <sheetFormatPr defaultRowHeight="15" x14ac:dyDescent="0.25"/>
  <cols>
    <col min="1" max="1" width="9.5703125" customWidth="1"/>
    <col min="2" max="2" width="43" customWidth="1"/>
    <col min="3" max="3" width="19.5703125" customWidth="1"/>
  </cols>
  <sheetData>
    <row r="1" spans="1:5" x14ac:dyDescent="0.25">
      <c r="C1" s="111" t="s">
        <v>241</v>
      </c>
    </row>
    <row r="2" spans="1:5" ht="72" customHeight="1" x14ac:dyDescent="0.25">
      <c r="C2" s="121" t="s">
        <v>255</v>
      </c>
    </row>
    <row r="3" spans="1:5" ht="54.75" customHeight="1" x14ac:dyDescent="0.3">
      <c r="A3" s="189" t="s">
        <v>205</v>
      </c>
      <c r="B3" s="189"/>
      <c r="C3" s="189"/>
      <c r="D3" s="22"/>
      <c r="E3" s="2"/>
    </row>
    <row r="4" spans="1:5" ht="10.5" customHeight="1" x14ac:dyDescent="0.3">
      <c r="A4" s="24"/>
      <c r="B4" s="24"/>
      <c r="C4" s="22"/>
      <c r="D4" s="22"/>
      <c r="E4" s="2"/>
    </row>
    <row r="5" spans="1:5" ht="10.5" customHeight="1" x14ac:dyDescent="0.3">
      <c r="A5" s="5"/>
      <c r="B5" s="5"/>
    </row>
    <row r="6" spans="1:5" ht="60" customHeight="1" x14ac:dyDescent="0.3">
      <c r="A6" s="25" t="s">
        <v>133</v>
      </c>
      <c r="B6" s="26" t="s">
        <v>11</v>
      </c>
      <c r="C6" s="27" t="s">
        <v>12</v>
      </c>
    </row>
    <row r="7" spans="1:5" ht="19.5" customHeight="1" x14ac:dyDescent="0.3">
      <c r="A7" s="220" t="s">
        <v>62</v>
      </c>
      <c r="B7" s="221"/>
      <c r="C7" s="222"/>
    </row>
    <row r="8" spans="1:5" ht="18.75" x14ac:dyDescent="0.3">
      <c r="A8" s="28">
        <v>1</v>
      </c>
      <c r="B8" s="17" t="s">
        <v>16</v>
      </c>
      <c r="C8" s="29">
        <v>1</v>
      </c>
    </row>
    <row r="9" spans="1:5" ht="18.75" x14ac:dyDescent="0.3">
      <c r="A9" s="28">
        <f>A8+1</f>
        <v>2</v>
      </c>
      <c r="B9" s="30" t="s">
        <v>39</v>
      </c>
      <c r="C9" s="29">
        <v>1</v>
      </c>
    </row>
    <row r="10" spans="1:5" ht="18.75" x14ac:dyDescent="0.3">
      <c r="A10" s="28">
        <f t="shared" ref="A10" si="0">A9+1</f>
        <v>3</v>
      </c>
      <c r="B10" s="30" t="s">
        <v>37</v>
      </c>
      <c r="C10" s="29">
        <v>14.3</v>
      </c>
    </row>
    <row r="11" spans="1:5" ht="18.75" x14ac:dyDescent="0.3">
      <c r="A11" s="28"/>
      <c r="B11" s="96" t="s">
        <v>21</v>
      </c>
      <c r="C11" s="98">
        <f>SUM(C8:C10)</f>
        <v>16.3</v>
      </c>
    </row>
    <row r="12" spans="1:5" ht="18.75" x14ac:dyDescent="0.25">
      <c r="A12" s="264" t="s">
        <v>63</v>
      </c>
      <c r="B12" s="265"/>
      <c r="C12" s="266"/>
    </row>
    <row r="13" spans="1:5" ht="18.75" x14ac:dyDescent="0.3">
      <c r="A13" s="28">
        <v>1</v>
      </c>
      <c r="B13" s="31" t="s">
        <v>5</v>
      </c>
      <c r="C13" s="32">
        <v>1</v>
      </c>
    </row>
    <row r="14" spans="1:5" ht="18.75" x14ac:dyDescent="0.3">
      <c r="A14" s="28"/>
      <c r="B14" s="96" t="s">
        <v>21</v>
      </c>
      <c r="C14" s="98">
        <v>1</v>
      </c>
    </row>
    <row r="15" spans="1:5" ht="18.75" x14ac:dyDescent="0.25">
      <c r="A15" s="264" t="s">
        <v>49</v>
      </c>
      <c r="B15" s="265"/>
      <c r="C15" s="266"/>
    </row>
    <row r="16" spans="1:5" ht="56.25" x14ac:dyDescent="0.3">
      <c r="A16" s="28">
        <v>1</v>
      </c>
      <c r="B16" s="33" t="s">
        <v>42</v>
      </c>
      <c r="C16" s="27">
        <v>0.5</v>
      </c>
    </row>
    <row r="17" spans="1:3" ht="37.5" x14ac:dyDescent="0.3">
      <c r="A17" s="28">
        <f t="shared" ref="A17:A19" si="1">A16+1</f>
        <v>2</v>
      </c>
      <c r="B17" s="31" t="s">
        <v>7</v>
      </c>
      <c r="C17" s="27">
        <v>2</v>
      </c>
    </row>
    <row r="18" spans="1:3" ht="18.75" x14ac:dyDescent="0.3">
      <c r="A18" s="28">
        <f t="shared" si="1"/>
        <v>3</v>
      </c>
      <c r="B18" s="31" t="s">
        <v>9</v>
      </c>
      <c r="C18" s="27">
        <v>2</v>
      </c>
    </row>
    <row r="19" spans="1:3" ht="37.5" x14ac:dyDescent="0.3">
      <c r="A19" s="28">
        <f t="shared" si="1"/>
        <v>4</v>
      </c>
      <c r="B19" s="33" t="s">
        <v>238</v>
      </c>
      <c r="C19" s="27">
        <v>3</v>
      </c>
    </row>
    <row r="20" spans="1:3" ht="18.75" x14ac:dyDescent="0.3">
      <c r="A20" s="28"/>
      <c r="B20" s="97" t="s">
        <v>21</v>
      </c>
      <c r="C20" s="35">
        <f>SUM(C16:C19)</f>
        <v>7.5</v>
      </c>
    </row>
    <row r="21" spans="1:3" ht="18.75" x14ac:dyDescent="0.3">
      <c r="A21" s="34"/>
      <c r="B21" s="35" t="s">
        <v>35</v>
      </c>
      <c r="C21" s="36">
        <f>C11+C14+C20</f>
        <v>24.8</v>
      </c>
    </row>
    <row r="24" spans="1:3" ht="18.75" x14ac:dyDescent="0.3">
      <c r="B24" s="267" t="s">
        <v>258</v>
      </c>
      <c r="C24" s="267"/>
    </row>
  </sheetData>
  <mergeCells count="5">
    <mergeCell ref="A3:C3"/>
    <mergeCell ref="A7:C7"/>
    <mergeCell ref="A12:C12"/>
    <mergeCell ref="A15:C15"/>
    <mergeCell ref="B24:C24"/>
  </mergeCells>
  <pageMargins left="0.7" right="0.7" top="0.75" bottom="0.75" header="0.3" footer="0.3"/>
  <pageSetup paperSize="9" orientation="portrait" horizontalDpi="180" verticalDpi="18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E26"/>
  <sheetViews>
    <sheetView topLeftCell="A19" workbookViewId="0">
      <selection activeCell="B26" sqref="B26:C26"/>
    </sheetView>
  </sheetViews>
  <sheetFormatPr defaultRowHeight="15" x14ac:dyDescent="0.25"/>
  <cols>
    <col min="1" max="1" width="9.5703125" customWidth="1"/>
    <col min="2" max="2" width="43" customWidth="1"/>
    <col min="3" max="3" width="27.7109375" customWidth="1"/>
  </cols>
  <sheetData>
    <row r="1" spans="1:5" x14ac:dyDescent="0.25">
      <c r="C1" s="111" t="s">
        <v>242</v>
      </c>
    </row>
    <row r="2" spans="1:5" ht="59.25" customHeight="1" x14ac:dyDescent="0.25">
      <c r="C2" s="121" t="s">
        <v>255</v>
      </c>
    </row>
    <row r="3" spans="1:5" ht="54.75" customHeight="1" x14ac:dyDescent="0.3">
      <c r="A3" s="189" t="s">
        <v>204</v>
      </c>
      <c r="B3" s="189"/>
      <c r="C3" s="189"/>
      <c r="D3" s="22"/>
      <c r="E3" s="2"/>
    </row>
    <row r="4" spans="1:5" ht="9" customHeight="1" x14ac:dyDescent="0.3">
      <c r="A4" s="24"/>
      <c r="B4" s="24"/>
      <c r="C4" s="22"/>
      <c r="D4" s="22"/>
      <c r="E4" s="2"/>
    </row>
    <row r="5" spans="1:5" ht="0.75" customHeight="1" x14ac:dyDescent="0.3">
      <c r="A5" s="5"/>
      <c r="B5" s="5"/>
    </row>
    <row r="6" spans="1:5" ht="60" customHeight="1" x14ac:dyDescent="0.3">
      <c r="A6" s="25" t="s">
        <v>133</v>
      </c>
      <c r="B6" s="26" t="s">
        <v>11</v>
      </c>
      <c r="C6" s="27" t="s">
        <v>12</v>
      </c>
    </row>
    <row r="7" spans="1:5" ht="19.5" customHeight="1" x14ac:dyDescent="0.3">
      <c r="A7" s="220" t="s">
        <v>62</v>
      </c>
      <c r="B7" s="221"/>
      <c r="C7" s="222"/>
    </row>
    <row r="8" spans="1:5" ht="18.75" x14ac:dyDescent="0.3">
      <c r="A8" s="28">
        <v>1</v>
      </c>
      <c r="B8" s="17" t="s">
        <v>16</v>
      </c>
      <c r="C8" s="29">
        <v>1</v>
      </c>
    </row>
    <row r="9" spans="1:5" ht="18.75" x14ac:dyDescent="0.3">
      <c r="A9" s="28">
        <f>A8+1</f>
        <v>2</v>
      </c>
      <c r="B9" s="30" t="s">
        <v>39</v>
      </c>
      <c r="C9" s="29">
        <v>1</v>
      </c>
    </row>
    <row r="10" spans="1:5" ht="18.75" x14ac:dyDescent="0.3">
      <c r="A10" s="28">
        <f t="shared" ref="A10:A21" si="0">A9+1</f>
        <v>3</v>
      </c>
      <c r="B10" s="30" t="s">
        <v>40</v>
      </c>
      <c r="C10" s="29">
        <v>0.5</v>
      </c>
    </row>
    <row r="11" spans="1:5" ht="18.75" x14ac:dyDescent="0.3">
      <c r="A11" s="28">
        <f t="shared" si="0"/>
        <v>4</v>
      </c>
      <c r="B11" s="30" t="s">
        <v>37</v>
      </c>
      <c r="C11" s="29">
        <v>11.4</v>
      </c>
    </row>
    <row r="12" spans="1:5" ht="18.75" x14ac:dyDescent="0.3">
      <c r="A12" s="28">
        <f t="shared" si="0"/>
        <v>5</v>
      </c>
      <c r="B12" s="31" t="s">
        <v>41</v>
      </c>
      <c r="C12" s="32">
        <v>1.5</v>
      </c>
    </row>
    <row r="13" spans="1:5" ht="18.75" x14ac:dyDescent="0.3">
      <c r="A13" s="28"/>
      <c r="B13" s="96" t="s">
        <v>21</v>
      </c>
      <c r="C13" s="98">
        <f>SUM(C8:C12)</f>
        <v>15.4</v>
      </c>
    </row>
    <row r="14" spans="1:5" ht="18.75" x14ac:dyDescent="0.25">
      <c r="A14" s="264" t="s">
        <v>63</v>
      </c>
      <c r="B14" s="265"/>
      <c r="C14" s="266"/>
    </row>
    <row r="15" spans="1:5" ht="18.75" x14ac:dyDescent="0.3">
      <c r="A15" s="28">
        <v>1</v>
      </c>
      <c r="B15" s="31" t="s">
        <v>5</v>
      </c>
      <c r="C15" s="32">
        <v>1</v>
      </c>
    </row>
    <row r="16" spans="1:5" ht="18.75" x14ac:dyDescent="0.3">
      <c r="A16" s="28"/>
      <c r="B16" s="96" t="s">
        <v>21</v>
      </c>
      <c r="C16" s="98">
        <v>1</v>
      </c>
    </row>
    <row r="17" spans="1:3" ht="18.75" x14ac:dyDescent="0.25">
      <c r="A17" s="264" t="s">
        <v>49</v>
      </c>
      <c r="B17" s="265"/>
      <c r="C17" s="266"/>
    </row>
    <row r="18" spans="1:3" ht="56.25" x14ac:dyDescent="0.3">
      <c r="A18" s="28">
        <v>1</v>
      </c>
      <c r="B18" s="158" t="s">
        <v>42</v>
      </c>
      <c r="C18" s="159">
        <v>0.5</v>
      </c>
    </row>
    <row r="19" spans="1:3" ht="37.5" x14ac:dyDescent="0.3">
      <c r="A19" s="28">
        <f t="shared" si="0"/>
        <v>2</v>
      </c>
      <c r="B19" s="160" t="s">
        <v>7</v>
      </c>
      <c r="C19" s="159">
        <v>3</v>
      </c>
    </row>
    <row r="20" spans="1:3" ht="18.75" x14ac:dyDescent="0.3">
      <c r="A20" s="28">
        <f t="shared" si="0"/>
        <v>3</v>
      </c>
      <c r="B20" s="160" t="s">
        <v>9</v>
      </c>
      <c r="C20" s="159">
        <v>2</v>
      </c>
    </row>
    <row r="21" spans="1:3" ht="18.75" x14ac:dyDescent="0.3">
      <c r="A21" s="28">
        <f t="shared" si="0"/>
        <v>4</v>
      </c>
      <c r="B21" s="158" t="s">
        <v>10</v>
      </c>
      <c r="C21" s="159">
        <v>3</v>
      </c>
    </row>
    <row r="22" spans="1:3" ht="18.75" x14ac:dyDescent="0.3">
      <c r="A22" s="28"/>
      <c r="B22" s="97" t="s">
        <v>21</v>
      </c>
      <c r="C22" s="35">
        <f>SUM(C18:C21)</f>
        <v>8.5</v>
      </c>
    </row>
    <row r="23" spans="1:3" ht="18.75" x14ac:dyDescent="0.3">
      <c r="A23" s="34"/>
      <c r="B23" s="35" t="s">
        <v>35</v>
      </c>
      <c r="C23" s="36">
        <f>C13+C16+C22</f>
        <v>24.9</v>
      </c>
    </row>
    <row r="26" spans="1:3" ht="18.75" x14ac:dyDescent="0.3">
      <c r="B26" s="267" t="s">
        <v>234</v>
      </c>
      <c r="C26" s="267"/>
    </row>
  </sheetData>
  <mergeCells count="5">
    <mergeCell ref="A7:C7"/>
    <mergeCell ref="A14:C14"/>
    <mergeCell ref="A3:C3"/>
    <mergeCell ref="A17:C17"/>
    <mergeCell ref="B26:C26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topLeftCell="A19" workbookViewId="0">
      <selection activeCell="B36" sqref="B36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210</v>
      </c>
      <c r="D2" s="22"/>
      <c r="E2" s="22"/>
      <c r="F2" s="22"/>
    </row>
    <row r="3" spans="1:6" ht="62.25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4" t="s">
        <v>125</v>
      </c>
      <c r="B4" s="24"/>
      <c r="C4" s="24"/>
      <c r="D4" s="22"/>
      <c r="E4" s="23"/>
      <c r="F4" s="22"/>
    </row>
    <row r="5" spans="1:6" ht="18.75" x14ac:dyDescent="0.3">
      <c r="A5" s="24"/>
      <c r="B5" s="24" t="s">
        <v>182</v>
      </c>
      <c r="C5" s="24"/>
      <c r="D5" s="22"/>
      <c r="E5" s="22"/>
      <c r="F5" s="22"/>
    </row>
    <row r="6" spans="1:6" ht="6" customHeight="1" x14ac:dyDescent="0.3">
      <c r="A6" s="24"/>
      <c r="B6" s="24"/>
      <c r="C6" s="24"/>
      <c r="D6" s="22"/>
      <c r="E6" s="22"/>
      <c r="F6" s="22"/>
    </row>
    <row r="7" spans="1:6" ht="37.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8" t="s">
        <v>62</v>
      </c>
      <c r="B8" s="198"/>
      <c r="C8" s="198"/>
      <c r="D8" s="22"/>
      <c r="E8" s="22"/>
      <c r="F8" s="22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8">
        <v>1.5</v>
      </c>
    </row>
    <row r="11" spans="1:6" ht="18.75" x14ac:dyDescent="0.3">
      <c r="A11" s="15">
        <f t="shared" ref="A11:A15" si="0">A10+1</f>
        <v>3</v>
      </c>
      <c r="B11" s="13" t="s">
        <v>119</v>
      </c>
      <c r="C11" s="18">
        <v>0.5</v>
      </c>
    </row>
    <row r="12" spans="1:6" ht="18.75" x14ac:dyDescent="0.3">
      <c r="A12" s="15">
        <f t="shared" si="0"/>
        <v>4</v>
      </c>
      <c r="B12" s="13" t="s">
        <v>175</v>
      </c>
      <c r="C12" s="18">
        <v>0.5</v>
      </c>
    </row>
    <row r="13" spans="1:6" ht="18.75" x14ac:dyDescent="0.3">
      <c r="A13" s="15">
        <f t="shared" si="0"/>
        <v>5</v>
      </c>
      <c r="B13" s="13" t="s">
        <v>20</v>
      </c>
      <c r="C13" s="14">
        <v>2</v>
      </c>
    </row>
    <row r="14" spans="1:6" ht="18.75" x14ac:dyDescent="0.3">
      <c r="A14" s="15">
        <f t="shared" si="0"/>
        <v>6</v>
      </c>
      <c r="B14" s="17" t="s">
        <v>36</v>
      </c>
      <c r="C14" s="18">
        <v>19.5</v>
      </c>
    </row>
    <row r="15" spans="1:6" ht="18.75" x14ac:dyDescent="0.3">
      <c r="A15" s="15">
        <f t="shared" si="0"/>
        <v>7</v>
      </c>
      <c r="B15" s="17" t="s">
        <v>37</v>
      </c>
      <c r="C15" s="109">
        <v>0.11</v>
      </c>
    </row>
    <row r="16" spans="1:6" ht="18.75" x14ac:dyDescent="0.3">
      <c r="A16" s="136"/>
      <c r="B16" s="137" t="s">
        <v>21</v>
      </c>
      <c r="C16" s="138">
        <f>SUM(C9:C15)</f>
        <v>25.11</v>
      </c>
    </row>
    <row r="17" spans="1:3" ht="18.75" x14ac:dyDescent="0.25">
      <c r="A17" s="199" t="s">
        <v>22</v>
      </c>
      <c r="B17" s="199"/>
      <c r="C17" s="199"/>
    </row>
    <row r="18" spans="1:3" ht="21" customHeight="1" x14ac:dyDescent="0.3">
      <c r="A18" s="27">
        <v>1</v>
      </c>
      <c r="B18" s="31" t="s">
        <v>24</v>
      </c>
      <c r="C18" s="27">
        <v>0.5</v>
      </c>
    </row>
    <row r="19" spans="1:3" ht="18.75" x14ac:dyDescent="0.3">
      <c r="A19" s="27">
        <f>A18+1</f>
        <v>2</v>
      </c>
      <c r="B19" s="33" t="s">
        <v>25</v>
      </c>
      <c r="C19" s="27">
        <v>1</v>
      </c>
    </row>
    <row r="20" spans="1:3" ht="18.75" x14ac:dyDescent="0.3">
      <c r="A20" s="27">
        <f t="shared" ref="A20" si="1">A19+1</f>
        <v>3</v>
      </c>
      <c r="B20" s="33" t="s">
        <v>5</v>
      </c>
      <c r="C20" s="27">
        <v>1</v>
      </c>
    </row>
    <row r="21" spans="1:3" ht="17.25" customHeight="1" x14ac:dyDescent="0.3">
      <c r="A21" s="27"/>
      <c r="B21" s="33" t="s">
        <v>21</v>
      </c>
      <c r="C21" s="27">
        <f>C18+C19+C20</f>
        <v>2.5</v>
      </c>
    </row>
    <row r="22" spans="1:3" ht="24.75" customHeight="1" x14ac:dyDescent="0.25">
      <c r="A22" s="200" t="s">
        <v>26</v>
      </c>
      <c r="B22" s="200"/>
      <c r="C22" s="200"/>
    </row>
    <row r="23" spans="1:3" ht="37.5" x14ac:dyDescent="0.3">
      <c r="A23" s="27">
        <v>1</v>
      </c>
      <c r="B23" s="33" t="s">
        <v>183</v>
      </c>
      <c r="C23" s="27">
        <v>1</v>
      </c>
    </row>
    <row r="24" spans="1:3" ht="19.5" customHeight="1" x14ac:dyDescent="0.3">
      <c r="A24" s="27">
        <f>A23+1</f>
        <v>2</v>
      </c>
      <c r="B24" s="31" t="s">
        <v>7</v>
      </c>
      <c r="C24" s="27">
        <v>5</v>
      </c>
    </row>
    <row r="25" spans="1:3" ht="21.75" customHeight="1" x14ac:dyDescent="0.3">
      <c r="A25" s="27">
        <f t="shared" ref="A25:A31" si="2">A24+1</f>
        <v>3</v>
      </c>
      <c r="B25" s="31" t="s">
        <v>9</v>
      </c>
      <c r="C25" s="27">
        <v>1</v>
      </c>
    </row>
    <row r="26" spans="1:3" ht="36.75" customHeight="1" x14ac:dyDescent="0.3">
      <c r="A26" s="27">
        <f t="shared" si="2"/>
        <v>4</v>
      </c>
      <c r="B26" s="33" t="s">
        <v>42</v>
      </c>
      <c r="C26" s="27">
        <v>0.5</v>
      </c>
    </row>
    <row r="27" spans="1:3" ht="37.5" x14ac:dyDescent="0.3">
      <c r="A27" s="27">
        <f t="shared" si="2"/>
        <v>5</v>
      </c>
      <c r="B27" s="33" t="s">
        <v>33</v>
      </c>
      <c r="C27" s="27">
        <v>1</v>
      </c>
    </row>
    <row r="28" spans="1:3" ht="37.5" x14ac:dyDescent="0.3">
      <c r="A28" s="27">
        <f t="shared" si="2"/>
        <v>6</v>
      </c>
      <c r="B28" s="33" t="s">
        <v>248</v>
      </c>
      <c r="C28" s="27">
        <v>4</v>
      </c>
    </row>
    <row r="29" spans="1:3" ht="18.75" x14ac:dyDescent="0.3">
      <c r="A29" s="27">
        <f t="shared" si="2"/>
        <v>7</v>
      </c>
      <c r="B29" s="31" t="s">
        <v>171</v>
      </c>
      <c r="C29" s="27">
        <v>0.5</v>
      </c>
    </row>
    <row r="30" spans="1:3" ht="18.75" x14ac:dyDescent="0.3">
      <c r="A30" s="27">
        <f t="shared" si="2"/>
        <v>8</v>
      </c>
      <c r="B30" s="31" t="s">
        <v>172</v>
      </c>
      <c r="C30" s="27">
        <v>0.5</v>
      </c>
    </row>
    <row r="31" spans="1:3" ht="18.75" x14ac:dyDescent="0.3">
      <c r="A31" s="27">
        <f t="shared" si="2"/>
        <v>9</v>
      </c>
      <c r="B31" s="31" t="s">
        <v>156</v>
      </c>
      <c r="C31" s="27">
        <v>1</v>
      </c>
    </row>
    <row r="32" spans="1:3" ht="18.75" x14ac:dyDescent="0.3">
      <c r="A32" s="12"/>
      <c r="B32" s="139" t="s">
        <v>21</v>
      </c>
      <c r="C32" s="114">
        <f>SUM(C23:C31)</f>
        <v>14.5</v>
      </c>
    </row>
    <row r="33" spans="1:8" ht="18.75" x14ac:dyDescent="0.3">
      <c r="A33" s="29"/>
      <c r="B33" s="139" t="s">
        <v>35</v>
      </c>
      <c r="C33" s="94">
        <f>C16+C21+C32</f>
        <v>42.11</v>
      </c>
      <c r="F33" s="112"/>
      <c r="G33" s="112"/>
      <c r="H33" s="112"/>
    </row>
    <row r="36" spans="1:8" ht="18.75" x14ac:dyDescent="0.3">
      <c r="B36" s="268" t="s">
        <v>132</v>
      </c>
    </row>
  </sheetData>
  <mergeCells count="3">
    <mergeCell ref="A8:C8"/>
    <mergeCell ref="A17:C17"/>
    <mergeCell ref="A22:C22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topLeftCell="A19" workbookViewId="0">
      <selection activeCell="B30" sqref="B30"/>
    </sheetView>
  </sheetViews>
  <sheetFormatPr defaultRowHeight="15" x14ac:dyDescent="0.25"/>
  <cols>
    <col min="1" max="1" width="8.85546875" customWidth="1"/>
    <col min="2" max="2" width="45.85546875" style="22" customWidth="1"/>
    <col min="3" max="3" width="30.42578125" customWidth="1"/>
  </cols>
  <sheetData>
    <row r="1" spans="1:6" x14ac:dyDescent="0.25">
      <c r="A1" s="22"/>
      <c r="C1" s="22"/>
      <c r="D1" s="22"/>
      <c r="E1" s="22"/>
      <c r="F1" s="22"/>
    </row>
    <row r="2" spans="1:6" x14ac:dyDescent="0.25">
      <c r="A2" s="22"/>
      <c r="C2" s="111" t="s">
        <v>211</v>
      </c>
      <c r="D2" s="22"/>
      <c r="E2" s="22"/>
      <c r="F2" s="22"/>
    </row>
    <row r="3" spans="1:6" ht="48" customHeight="1" x14ac:dyDescent="0.25">
      <c r="A3" s="22"/>
      <c r="C3" s="120" t="s">
        <v>255</v>
      </c>
      <c r="D3" s="22"/>
      <c r="E3" s="22"/>
      <c r="F3" s="22"/>
    </row>
    <row r="4" spans="1:6" ht="45" customHeight="1" x14ac:dyDescent="0.3">
      <c r="A4" s="189" t="s">
        <v>181</v>
      </c>
      <c r="B4" s="189"/>
      <c r="C4" s="189"/>
      <c r="D4" s="22"/>
      <c r="E4" s="22"/>
      <c r="F4" s="22"/>
    </row>
    <row r="5" spans="1:6" ht="12" customHeight="1" x14ac:dyDescent="0.3">
      <c r="A5" s="24"/>
      <c r="B5" s="24"/>
      <c r="C5" s="24"/>
      <c r="D5" s="22"/>
      <c r="E5" s="22"/>
      <c r="F5" s="22"/>
    </row>
    <row r="6" spans="1:6" ht="37.5" customHeight="1" x14ac:dyDescent="0.3">
      <c r="A6" s="25" t="s">
        <v>133</v>
      </c>
      <c r="B6" s="26" t="s">
        <v>11</v>
      </c>
      <c r="C6" s="27" t="s">
        <v>12</v>
      </c>
      <c r="D6" s="22"/>
      <c r="E6" s="22"/>
      <c r="F6" s="22"/>
    </row>
    <row r="7" spans="1:6" ht="18" customHeight="1" x14ac:dyDescent="0.25">
      <c r="A7" s="190" t="s">
        <v>62</v>
      </c>
      <c r="B7" s="191"/>
      <c r="C7" s="191"/>
      <c r="D7" s="22"/>
      <c r="E7" s="22"/>
      <c r="F7" s="22"/>
    </row>
    <row r="8" spans="1:6" ht="18.75" x14ac:dyDescent="0.3">
      <c r="A8" s="12">
        <v>1</v>
      </c>
      <c r="B8" s="13" t="s">
        <v>16</v>
      </c>
      <c r="C8" s="14">
        <v>1</v>
      </c>
    </row>
    <row r="9" spans="1:6" ht="18.75" x14ac:dyDescent="0.3">
      <c r="A9" s="15">
        <f>A8+1</f>
        <v>2</v>
      </c>
      <c r="B9" s="13" t="s">
        <v>17</v>
      </c>
      <c r="C9" s="14">
        <v>1</v>
      </c>
    </row>
    <row r="10" spans="1:6" ht="18.75" x14ac:dyDescent="0.3">
      <c r="A10" s="15">
        <f t="shared" ref="A10:A11" si="0">A9+1</f>
        <v>3</v>
      </c>
      <c r="B10" s="13" t="s">
        <v>18</v>
      </c>
      <c r="C10" s="18">
        <v>0.5</v>
      </c>
    </row>
    <row r="11" spans="1:6" ht="18.75" x14ac:dyDescent="0.3">
      <c r="A11" s="15">
        <f t="shared" si="0"/>
        <v>4</v>
      </c>
      <c r="B11" s="17" t="s">
        <v>36</v>
      </c>
      <c r="C11" s="109">
        <v>18.61</v>
      </c>
    </row>
    <row r="12" spans="1:6" ht="18.75" x14ac:dyDescent="0.3">
      <c r="A12" s="136"/>
      <c r="B12" s="137" t="s">
        <v>21</v>
      </c>
      <c r="C12" s="138">
        <f>SUM(C8:C11)</f>
        <v>21.11</v>
      </c>
    </row>
    <row r="13" spans="1:6" ht="18.75" x14ac:dyDescent="0.25">
      <c r="A13" s="192" t="s">
        <v>22</v>
      </c>
      <c r="B13" s="193"/>
      <c r="C13" s="193"/>
    </row>
    <row r="14" spans="1:6" ht="21" customHeight="1" x14ac:dyDescent="0.3">
      <c r="A14" s="27">
        <v>1</v>
      </c>
      <c r="B14" s="31" t="s">
        <v>24</v>
      </c>
      <c r="C14" s="27">
        <v>0.5</v>
      </c>
    </row>
    <row r="15" spans="1:6" ht="18.75" x14ac:dyDescent="0.3">
      <c r="A15" s="27">
        <f>A14+1</f>
        <v>2</v>
      </c>
      <c r="B15" s="33" t="s">
        <v>25</v>
      </c>
      <c r="C15" s="27">
        <v>0.25</v>
      </c>
    </row>
    <row r="16" spans="1:6" ht="17.25" customHeight="1" x14ac:dyDescent="0.3">
      <c r="A16" s="27"/>
      <c r="B16" s="33" t="s">
        <v>21</v>
      </c>
      <c r="C16" s="27">
        <f>C14+C15</f>
        <v>0.75</v>
      </c>
    </row>
    <row r="17" spans="1:8" ht="24.75" customHeight="1" x14ac:dyDescent="0.25">
      <c r="A17" s="194" t="s">
        <v>26</v>
      </c>
      <c r="B17" s="195"/>
      <c r="C17" s="195"/>
    </row>
    <row r="18" spans="1:8" ht="36" customHeight="1" x14ac:dyDescent="0.3">
      <c r="A18" s="12">
        <v>1</v>
      </c>
      <c r="B18" s="33" t="s">
        <v>28</v>
      </c>
      <c r="C18" s="32">
        <v>1</v>
      </c>
    </row>
    <row r="19" spans="1:8" ht="18.75" x14ac:dyDescent="0.3">
      <c r="A19" s="27">
        <f>A18+1</f>
        <v>2</v>
      </c>
      <c r="B19" s="31" t="s">
        <v>7</v>
      </c>
      <c r="C19" s="32">
        <v>3.5</v>
      </c>
    </row>
    <row r="20" spans="1:8" ht="19.5" customHeight="1" x14ac:dyDescent="0.3">
      <c r="A20" s="27">
        <f>A19+1</f>
        <v>3</v>
      </c>
      <c r="B20" s="31" t="s">
        <v>9</v>
      </c>
      <c r="C20" s="32">
        <v>1</v>
      </c>
    </row>
    <row r="21" spans="1:8" ht="21.75" customHeight="1" x14ac:dyDescent="0.3">
      <c r="A21" s="27">
        <f t="shared" ref="A21:A25" si="1">A20+1</f>
        <v>4</v>
      </c>
      <c r="B21" s="33" t="s">
        <v>34</v>
      </c>
      <c r="C21" s="32">
        <v>1</v>
      </c>
    </row>
    <row r="22" spans="1:8" ht="36.75" customHeight="1" x14ac:dyDescent="0.3">
      <c r="A22" s="27">
        <f t="shared" si="1"/>
        <v>5</v>
      </c>
      <c r="B22" s="33" t="s">
        <v>249</v>
      </c>
      <c r="C22" s="32">
        <v>2</v>
      </c>
    </row>
    <row r="23" spans="1:8" ht="18.75" x14ac:dyDescent="0.3">
      <c r="A23" s="27">
        <f t="shared" si="1"/>
        <v>6</v>
      </c>
      <c r="B23" s="33" t="s">
        <v>6</v>
      </c>
      <c r="C23" s="32">
        <v>0.5</v>
      </c>
    </row>
    <row r="24" spans="1:8" ht="18.75" x14ac:dyDescent="0.3">
      <c r="A24" s="27">
        <f t="shared" si="1"/>
        <v>7</v>
      </c>
      <c r="B24" s="33" t="s">
        <v>156</v>
      </c>
      <c r="C24" s="32">
        <v>0.5</v>
      </c>
    </row>
    <row r="25" spans="1:8" ht="37.5" x14ac:dyDescent="0.3">
      <c r="A25" s="27">
        <f t="shared" si="1"/>
        <v>8</v>
      </c>
      <c r="B25" s="33" t="s">
        <v>42</v>
      </c>
      <c r="C25" s="32">
        <v>1</v>
      </c>
    </row>
    <row r="26" spans="1:8" ht="18.75" x14ac:dyDescent="0.3">
      <c r="A26" s="12"/>
      <c r="B26" s="139" t="s">
        <v>21</v>
      </c>
      <c r="C26" s="114">
        <f>SUM(C18:C25)</f>
        <v>10.5</v>
      </c>
    </row>
    <row r="27" spans="1:8" ht="18.75" x14ac:dyDescent="0.3">
      <c r="A27" s="29"/>
      <c r="B27" s="35" t="s">
        <v>35</v>
      </c>
      <c r="C27" s="94">
        <f>C12+C16+C26</f>
        <v>32.36</v>
      </c>
      <c r="F27" s="112"/>
      <c r="G27" s="112"/>
      <c r="H27" s="112"/>
    </row>
    <row r="30" spans="1:8" ht="18.75" x14ac:dyDescent="0.3">
      <c r="B30" s="269" t="s">
        <v>132</v>
      </c>
    </row>
  </sheetData>
  <mergeCells count="4">
    <mergeCell ref="A4:C4"/>
    <mergeCell ref="A7:C7"/>
    <mergeCell ref="A13:C13"/>
    <mergeCell ref="A17:C1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19" workbookViewId="0">
      <selection activeCell="B37" sqref="B37"/>
    </sheetView>
  </sheetViews>
  <sheetFormatPr defaultRowHeight="15" x14ac:dyDescent="0.25"/>
  <cols>
    <col min="1" max="1" width="12.85546875" customWidth="1"/>
    <col min="2" max="2" width="45.85546875" customWidth="1"/>
    <col min="3" max="3" width="29.570312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212</v>
      </c>
      <c r="D2" s="22"/>
      <c r="E2" s="22"/>
      <c r="F2" s="22"/>
    </row>
    <row r="3" spans="1:6" ht="42" customHeight="1" x14ac:dyDescent="0.25">
      <c r="A3" s="22"/>
      <c r="B3" s="22"/>
      <c r="C3" s="120" t="s">
        <v>255</v>
      </c>
      <c r="D3" s="22"/>
      <c r="E3" s="22"/>
      <c r="F3" s="22"/>
    </row>
    <row r="4" spans="1:6" ht="41.25" customHeight="1" x14ac:dyDescent="0.3">
      <c r="A4" s="189" t="s">
        <v>180</v>
      </c>
      <c r="B4" s="189"/>
      <c r="C4" s="189"/>
      <c r="D4" s="22"/>
      <c r="E4" s="22"/>
      <c r="F4" s="22"/>
    </row>
    <row r="5" spans="1:6" ht="12" customHeight="1" x14ac:dyDescent="0.3">
      <c r="A5" s="24"/>
      <c r="B5" s="24"/>
      <c r="C5" s="24"/>
      <c r="D5" s="22"/>
      <c r="E5" s="22"/>
      <c r="F5" s="22"/>
    </row>
    <row r="6" spans="1:6" ht="37.5" customHeight="1" x14ac:dyDescent="0.3">
      <c r="A6" s="25" t="s">
        <v>133</v>
      </c>
      <c r="B6" s="26" t="s">
        <v>11</v>
      </c>
      <c r="C6" s="27" t="s">
        <v>12</v>
      </c>
      <c r="D6" s="22"/>
      <c r="E6" s="22"/>
      <c r="F6" s="22"/>
    </row>
    <row r="7" spans="1:6" ht="18" customHeight="1" x14ac:dyDescent="0.25">
      <c r="A7" s="190" t="s">
        <v>62</v>
      </c>
      <c r="B7" s="191"/>
      <c r="C7" s="191"/>
      <c r="D7" s="22"/>
      <c r="E7" s="22"/>
      <c r="F7" s="22"/>
    </row>
    <row r="8" spans="1:6" ht="18.75" x14ac:dyDescent="0.3">
      <c r="A8" s="12">
        <v>1</v>
      </c>
      <c r="B8" s="13" t="s">
        <v>16</v>
      </c>
      <c r="C8" s="14">
        <v>1</v>
      </c>
    </row>
    <row r="9" spans="1:6" ht="18.75" x14ac:dyDescent="0.3">
      <c r="A9" s="15">
        <f>A8+1</f>
        <v>2</v>
      </c>
      <c r="B9" s="13" t="s">
        <v>17</v>
      </c>
      <c r="C9" s="18">
        <v>1.5</v>
      </c>
    </row>
    <row r="10" spans="1:6" ht="18.75" x14ac:dyDescent="0.3">
      <c r="A10" s="15">
        <f t="shared" ref="A10:A11" si="0">A9+1</f>
        <v>3</v>
      </c>
      <c r="B10" s="13" t="s">
        <v>18</v>
      </c>
      <c r="C10" s="18">
        <v>0.5</v>
      </c>
    </row>
    <row r="11" spans="1:6" ht="18.75" x14ac:dyDescent="0.3">
      <c r="A11" s="15">
        <f t="shared" si="0"/>
        <v>4</v>
      </c>
      <c r="B11" s="17" t="s">
        <v>36</v>
      </c>
      <c r="C11" s="109">
        <v>16.829999999999998</v>
      </c>
    </row>
    <row r="12" spans="1:6" ht="18.75" x14ac:dyDescent="0.3">
      <c r="A12" s="136"/>
      <c r="B12" s="137" t="s">
        <v>21</v>
      </c>
      <c r="C12" s="138">
        <f>SUM(C8:C11)</f>
        <v>19.829999999999998</v>
      </c>
    </row>
    <row r="13" spans="1:6" ht="18.75" x14ac:dyDescent="0.25">
      <c r="A13" s="192" t="s">
        <v>22</v>
      </c>
      <c r="B13" s="193"/>
      <c r="C13" s="193"/>
    </row>
    <row r="14" spans="1:6" ht="21" customHeight="1" x14ac:dyDescent="0.3">
      <c r="A14" s="27">
        <v>1</v>
      </c>
      <c r="B14" s="31" t="s">
        <v>24</v>
      </c>
      <c r="C14" s="27">
        <v>0.5</v>
      </c>
    </row>
    <row r="15" spans="1:6" ht="18.75" x14ac:dyDescent="0.3">
      <c r="A15" s="27">
        <f>A14+1</f>
        <v>2</v>
      </c>
      <c r="B15" s="33" t="s">
        <v>25</v>
      </c>
      <c r="C15" s="27">
        <v>0.5</v>
      </c>
    </row>
    <row r="16" spans="1:6" ht="17.25" customHeight="1" x14ac:dyDescent="0.3">
      <c r="A16" s="163"/>
      <c r="B16" s="162" t="s">
        <v>21</v>
      </c>
      <c r="C16" s="163">
        <f>C14+C15</f>
        <v>1</v>
      </c>
    </row>
    <row r="17" spans="1:3" ht="24.75" customHeight="1" x14ac:dyDescent="0.25">
      <c r="A17" s="194" t="s">
        <v>26</v>
      </c>
      <c r="B17" s="195"/>
      <c r="C17" s="195"/>
    </row>
    <row r="18" spans="1:3" ht="18" customHeight="1" x14ac:dyDescent="0.3">
      <c r="A18" s="12">
        <v>1</v>
      </c>
      <c r="B18" s="31" t="s">
        <v>7</v>
      </c>
      <c r="C18" s="32">
        <v>2</v>
      </c>
    </row>
    <row r="19" spans="1:3" ht="18.75" x14ac:dyDescent="0.3">
      <c r="A19" s="27">
        <f>A18+1</f>
        <v>2</v>
      </c>
      <c r="B19" s="31" t="s">
        <v>9</v>
      </c>
      <c r="C19" s="32">
        <v>1</v>
      </c>
    </row>
    <row r="20" spans="1:3" ht="40.5" customHeight="1" x14ac:dyDescent="0.3">
      <c r="A20" s="27">
        <f>A19+1</f>
        <v>3</v>
      </c>
      <c r="B20" s="33" t="s">
        <v>42</v>
      </c>
      <c r="C20" s="32">
        <v>1</v>
      </c>
    </row>
    <row r="21" spans="1:3" ht="21.75" customHeight="1" x14ac:dyDescent="0.3">
      <c r="A21" s="27">
        <f t="shared" ref="A21:A33" si="1">A20+1</f>
        <v>4</v>
      </c>
      <c r="B21" s="33" t="s">
        <v>34</v>
      </c>
      <c r="C21" s="32">
        <v>1</v>
      </c>
    </row>
    <row r="22" spans="1:3" ht="30" customHeight="1" x14ac:dyDescent="0.3">
      <c r="A22" s="27">
        <f t="shared" si="1"/>
        <v>5</v>
      </c>
      <c r="B22" s="33" t="s">
        <v>10</v>
      </c>
      <c r="C22" s="32">
        <v>2</v>
      </c>
    </row>
    <row r="23" spans="1:3" ht="18.75" x14ac:dyDescent="0.3">
      <c r="A23" s="27">
        <f t="shared" si="1"/>
        <v>6</v>
      </c>
      <c r="B23" s="31" t="s">
        <v>6</v>
      </c>
      <c r="C23" s="32">
        <v>0.5</v>
      </c>
    </row>
    <row r="24" spans="1:3" ht="18.75" x14ac:dyDescent="0.3">
      <c r="A24" s="27">
        <f t="shared" si="1"/>
        <v>7</v>
      </c>
      <c r="B24" s="31" t="s">
        <v>156</v>
      </c>
      <c r="C24" s="32">
        <v>0.5</v>
      </c>
    </row>
    <row r="25" spans="1:3" ht="18.75" x14ac:dyDescent="0.3">
      <c r="A25" s="27"/>
      <c r="B25" s="33" t="s">
        <v>21</v>
      </c>
      <c r="C25" s="27">
        <f>SUM(C18:C24)</f>
        <v>8</v>
      </c>
    </row>
    <row r="26" spans="1:3" ht="18.75" x14ac:dyDescent="0.3">
      <c r="A26" s="201" t="s">
        <v>174</v>
      </c>
      <c r="B26" s="202"/>
      <c r="C26" s="203"/>
    </row>
    <row r="27" spans="1:3" ht="18.75" x14ac:dyDescent="0.3">
      <c r="A27" s="27">
        <v>1</v>
      </c>
      <c r="B27" s="13" t="s">
        <v>1</v>
      </c>
      <c r="C27" s="32">
        <v>1.25</v>
      </c>
    </row>
    <row r="28" spans="1:3" ht="18.75" x14ac:dyDescent="0.3">
      <c r="A28" s="27">
        <f t="shared" si="1"/>
        <v>2</v>
      </c>
      <c r="B28" s="13" t="s">
        <v>25</v>
      </c>
      <c r="C28" s="32">
        <v>0.25</v>
      </c>
    </row>
    <row r="29" spans="1:3" ht="18.75" x14ac:dyDescent="0.3">
      <c r="A29" s="27">
        <f t="shared" si="1"/>
        <v>3</v>
      </c>
      <c r="B29" s="13" t="s">
        <v>27</v>
      </c>
      <c r="C29" s="32">
        <v>1</v>
      </c>
    </row>
    <row r="30" spans="1:3" ht="18.75" x14ac:dyDescent="0.3">
      <c r="A30" s="27">
        <f t="shared" si="1"/>
        <v>4</v>
      </c>
      <c r="B30" s="13" t="s">
        <v>6</v>
      </c>
      <c r="C30" s="32">
        <v>1</v>
      </c>
    </row>
    <row r="31" spans="1:3" ht="18.75" x14ac:dyDescent="0.3">
      <c r="A31" s="27">
        <f t="shared" si="1"/>
        <v>5</v>
      </c>
      <c r="B31" s="13" t="s">
        <v>10</v>
      </c>
      <c r="C31" s="32">
        <v>1</v>
      </c>
    </row>
    <row r="32" spans="1:3" ht="37.5" x14ac:dyDescent="0.3">
      <c r="A32" s="27">
        <f t="shared" si="1"/>
        <v>6</v>
      </c>
      <c r="B32" s="13" t="s">
        <v>42</v>
      </c>
      <c r="C32" s="32">
        <v>0.5</v>
      </c>
    </row>
    <row r="33" spans="1:8" ht="18.75" x14ac:dyDescent="0.3">
      <c r="A33" s="27">
        <f t="shared" si="1"/>
        <v>7</v>
      </c>
      <c r="B33" s="13" t="s">
        <v>7</v>
      </c>
      <c r="C33" s="32">
        <v>0.25</v>
      </c>
    </row>
    <row r="34" spans="1:8" ht="18.75" x14ac:dyDescent="0.3">
      <c r="A34" s="12"/>
      <c r="B34" s="139" t="s">
        <v>21</v>
      </c>
      <c r="C34" s="94">
        <f>SUM(C27:C33)</f>
        <v>5.25</v>
      </c>
    </row>
    <row r="35" spans="1:8" ht="18.75" x14ac:dyDescent="0.3">
      <c r="A35" s="29"/>
      <c r="B35" s="35" t="s">
        <v>35</v>
      </c>
      <c r="C35" s="94">
        <f>C12+C16+C25+C34</f>
        <v>34.08</v>
      </c>
      <c r="F35" s="112"/>
      <c r="G35" s="112"/>
      <c r="H35" s="112"/>
    </row>
    <row r="37" spans="1:8" ht="18.75" x14ac:dyDescent="0.3">
      <c r="B37" s="268" t="s">
        <v>132</v>
      </c>
    </row>
  </sheetData>
  <mergeCells count="5">
    <mergeCell ref="A4:C4"/>
    <mergeCell ref="A7:C7"/>
    <mergeCell ref="A13:C13"/>
    <mergeCell ref="A17:C17"/>
    <mergeCell ref="A26:C26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2"/>
  <sheetViews>
    <sheetView topLeftCell="A19" workbookViewId="0">
      <selection activeCell="B32" sqref="B32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213</v>
      </c>
      <c r="D2" s="22"/>
      <c r="E2" s="22"/>
      <c r="F2" s="22"/>
    </row>
    <row r="3" spans="1:6" ht="60.75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4" t="s">
        <v>125</v>
      </c>
      <c r="B4" s="24"/>
      <c r="C4" s="24"/>
      <c r="D4" s="22"/>
      <c r="E4" s="23"/>
      <c r="F4" s="22"/>
    </row>
    <row r="5" spans="1:6" ht="18.75" x14ac:dyDescent="0.3">
      <c r="A5" s="24"/>
      <c r="B5" s="24" t="s">
        <v>179</v>
      </c>
      <c r="C5" s="24"/>
      <c r="D5" s="22"/>
      <c r="E5" s="22"/>
      <c r="F5" s="22"/>
    </row>
    <row r="6" spans="1:6" ht="6" customHeight="1" x14ac:dyDescent="0.3">
      <c r="A6" s="24"/>
      <c r="B6" s="24"/>
      <c r="C6" s="24"/>
      <c r="D6" s="22"/>
      <c r="E6" s="22"/>
      <c r="F6" s="22"/>
    </row>
    <row r="7" spans="1:6" ht="37.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8" t="s">
        <v>62</v>
      </c>
      <c r="B8" s="198"/>
      <c r="C8" s="198"/>
      <c r="D8" s="22"/>
      <c r="E8" s="22"/>
      <c r="F8" s="22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8">
        <v>0.5</v>
      </c>
    </row>
    <row r="11" spans="1:6" ht="18.75" x14ac:dyDescent="0.3">
      <c r="A11" s="15">
        <f t="shared" ref="A11:A13" si="0">A10+1</f>
        <v>3</v>
      </c>
      <c r="B11" s="13" t="s">
        <v>18</v>
      </c>
      <c r="C11" s="18">
        <v>0.5</v>
      </c>
    </row>
    <row r="12" spans="1:6" ht="18.75" x14ac:dyDescent="0.3">
      <c r="A12" s="15">
        <f t="shared" si="0"/>
        <v>4</v>
      </c>
      <c r="B12" s="13" t="s">
        <v>175</v>
      </c>
      <c r="C12" s="18">
        <v>0.5</v>
      </c>
    </row>
    <row r="13" spans="1:6" ht="18.75" x14ac:dyDescent="0.3">
      <c r="A13" s="15">
        <f t="shared" si="0"/>
        <v>5</v>
      </c>
      <c r="B13" s="17" t="s">
        <v>36</v>
      </c>
      <c r="C13" s="109">
        <v>14.87</v>
      </c>
    </row>
    <row r="14" spans="1:6" ht="18.75" x14ac:dyDescent="0.3">
      <c r="A14" s="136"/>
      <c r="B14" s="137" t="s">
        <v>21</v>
      </c>
      <c r="C14" s="138">
        <f>SUM(C9:C13)</f>
        <v>17.369999999999997</v>
      </c>
    </row>
    <row r="15" spans="1:6" ht="18.75" x14ac:dyDescent="0.25">
      <c r="A15" s="199" t="s">
        <v>22</v>
      </c>
      <c r="B15" s="199"/>
      <c r="C15" s="199"/>
    </row>
    <row r="16" spans="1:6" ht="21" customHeight="1" x14ac:dyDescent="0.3">
      <c r="A16" s="27">
        <v>1</v>
      </c>
      <c r="B16" s="31" t="s">
        <v>24</v>
      </c>
      <c r="C16" s="27">
        <v>0.5</v>
      </c>
    </row>
    <row r="17" spans="1:8" ht="18.75" x14ac:dyDescent="0.3">
      <c r="A17" s="27">
        <f>A16+1</f>
        <v>2</v>
      </c>
      <c r="B17" s="33" t="s">
        <v>25</v>
      </c>
      <c r="C17" s="27">
        <v>0.5</v>
      </c>
    </row>
    <row r="18" spans="1:8" ht="17.25" customHeight="1" x14ac:dyDescent="0.3">
      <c r="A18" s="163"/>
      <c r="B18" s="162" t="s">
        <v>21</v>
      </c>
      <c r="C18" s="163">
        <f>C16+C17</f>
        <v>1</v>
      </c>
    </row>
    <row r="19" spans="1:8" ht="24.75" customHeight="1" x14ac:dyDescent="0.25">
      <c r="A19" s="200" t="s">
        <v>26</v>
      </c>
      <c r="B19" s="200"/>
      <c r="C19" s="200"/>
    </row>
    <row r="20" spans="1:8" ht="37.5" x14ac:dyDescent="0.3">
      <c r="A20" s="27">
        <v>1</v>
      </c>
      <c r="B20" s="31" t="s">
        <v>28</v>
      </c>
      <c r="C20" s="32">
        <v>1</v>
      </c>
    </row>
    <row r="21" spans="1:8" ht="19.5" customHeight="1" x14ac:dyDescent="0.3">
      <c r="A21" s="27">
        <f>A20+1</f>
        <v>2</v>
      </c>
      <c r="B21" s="31" t="s">
        <v>7</v>
      </c>
      <c r="C21" s="32">
        <v>2.5</v>
      </c>
    </row>
    <row r="22" spans="1:8" ht="21.75" customHeight="1" x14ac:dyDescent="0.3">
      <c r="A22" s="27">
        <f t="shared" ref="A22:A27" si="1">A21+1</f>
        <v>3</v>
      </c>
      <c r="B22" s="31" t="s">
        <v>9</v>
      </c>
      <c r="C22" s="32">
        <v>1</v>
      </c>
    </row>
    <row r="23" spans="1:8" ht="36.75" customHeight="1" x14ac:dyDescent="0.3">
      <c r="A23" s="27">
        <f t="shared" si="1"/>
        <v>4</v>
      </c>
      <c r="B23" s="33" t="s">
        <v>42</v>
      </c>
      <c r="C23" s="32">
        <v>1</v>
      </c>
    </row>
    <row r="24" spans="1:8" ht="18.75" x14ac:dyDescent="0.3">
      <c r="A24" s="27">
        <f t="shared" si="1"/>
        <v>5</v>
      </c>
      <c r="B24" s="33" t="s">
        <v>34</v>
      </c>
      <c r="C24" s="32">
        <v>1</v>
      </c>
    </row>
    <row r="25" spans="1:8" ht="18.75" x14ac:dyDescent="0.3">
      <c r="A25" s="27">
        <f t="shared" si="1"/>
        <v>6</v>
      </c>
      <c r="B25" s="33" t="s">
        <v>249</v>
      </c>
      <c r="C25" s="32">
        <v>1</v>
      </c>
    </row>
    <row r="26" spans="1:8" ht="18.75" x14ac:dyDescent="0.3">
      <c r="A26" s="27">
        <f t="shared" si="1"/>
        <v>7</v>
      </c>
      <c r="B26" s="31" t="s">
        <v>171</v>
      </c>
      <c r="C26" s="32">
        <v>0.5</v>
      </c>
    </row>
    <row r="27" spans="1:8" ht="18.75" x14ac:dyDescent="0.3">
      <c r="A27" s="27">
        <f t="shared" si="1"/>
        <v>8</v>
      </c>
      <c r="B27" s="31" t="s">
        <v>172</v>
      </c>
      <c r="C27" s="32">
        <v>0.5</v>
      </c>
    </row>
    <row r="28" spans="1:8" ht="18.75" x14ac:dyDescent="0.3">
      <c r="A28" s="12"/>
      <c r="B28" s="139" t="s">
        <v>21</v>
      </c>
      <c r="C28" s="114">
        <f>SUM(C20:C27)</f>
        <v>8.5</v>
      </c>
    </row>
    <row r="29" spans="1:8" ht="18.75" x14ac:dyDescent="0.3">
      <c r="A29" s="29"/>
      <c r="B29" s="139" t="s">
        <v>35</v>
      </c>
      <c r="C29" s="94">
        <f>C14+C18+C28</f>
        <v>26.869999999999997</v>
      </c>
      <c r="F29" s="112"/>
      <c r="G29" s="112"/>
      <c r="H29" s="112"/>
    </row>
    <row r="32" spans="1:8" ht="18.75" x14ac:dyDescent="0.3">
      <c r="B32" s="268" t="s">
        <v>132</v>
      </c>
    </row>
  </sheetData>
  <mergeCells count="3">
    <mergeCell ref="A8:C8"/>
    <mergeCell ref="A15:C15"/>
    <mergeCell ref="A19:C19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topLeftCell="A34" workbookViewId="0">
      <selection activeCell="B37" sqref="B37"/>
    </sheetView>
  </sheetViews>
  <sheetFormatPr defaultRowHeight="15" x14ac:dyDescent="0.25"/>
  <cols>
    <col min="1" max="1" width="12.85546875" customWidth="1"/>
    <col min="2" max="2" width="45.85546875" customWidth="1"/>
    <col min="3" max="3" width="27.7109375" customWidth="1"/>
  </cols>
  <sheetData>
    <row r="1" spans="1:6" x14ac:dyDescent="0.25">
      <c r="A1" s="22"/>
      <c r="B1" s="22"/>
      <c r="C1" s="22"/>
      <c r="D1" s="22"/>
      <c r="E1" s="22"/>
      <c r="F1" s="22"/>
    </row>
    <row r="2" spans="1:6" x14ac:dyDescent="0.25">
      <c r="A2" s="22"/>
      <c r="B2" s="22"/>
      <c r="C2" s="111" t="s">
        <v>214</v>
      </c>
      <c r="D2" s="22"/>
      <c r="E2" s="22"/>
      <c r="F2" s="22"/>
    </row>
    <row r="3" spans="1:6" ht="67.5" customHeight="1" x14ac:dyDescent="0.25">
      <c r="A3" s="22"/>
      <c r="B3" s="22"/>
      <c r="C3" s="120" t="s">
        <v>255</v>
      </c>
      <c r="D3" s="22"/>
      <c r="E3" s="22"/>
      <c r="F3" s="22"/>
    </row>
    <row r="4" spans="1:6" ht="18.75" x14ac:dyDescent="0.3">
      <c r="A4" s="24" t="s">
        <v>125</v>
      </c>
      <c r="B4" s="24"/>
      <c r="C4" s="24"/>
      <c r="D4" s="22"/>
      <c r="E4" s="23"/>
      <c r="F4" s="22"/>
    </row>
    <row r="5" spans="1:6" ht="18.75" x14ac:dyDescent="0.3">
      <c r="A5" s="24"/>
      <c r="B5" s="24" t="s">
        <v>178</v>
      </c>
      <c r="C5" s="24"/>
      <c r="D5" s="22"/>
      <c r="E5" s="22"/>
      <c r="F5" s="22"/>
    </row>
    <row r="6" spans="1:6" ht="6" customHeight="1" x14ac:dyDescent="0.3">
      <c r="A6" s="24"/>
      <c r="B6" s="24"/>
      <c r="C6" s="24"/>
      <c r="D6" s="22"/>
      <c r="E6" s="22"/>
      <c r="F6" s="22"/>
    </row>
    <row r="7" spans="1:6" ht="37.5" customHeight="1" x14ac:dyDescent="0.3">
      <c r="A7" s="25" t="s">
        <v>133</v>
      </c>
      <c r="B7" s="26" t="s">
        <v>11</v>
      </c>
      <c r="C7" s="27" t="s">
        <v>12</v>
      </c>
      <c r="D7" s="22"/>
      <c r="E7" s="22"/>
      <c r="F7" s="22"/>
    </row>
    <row r="8" spans="1:6" ht="18" customHeight="1" x14ac:dyDescent="0.25">
      <c r="A8" s="198" t="s">
        <v>62</v>
      </c>
      <c r="B8" s="198"/>
      <c r="C8" s="198"/>
      <c r="D8" s="22"/>
      <c r="E8" s="22"/>
      <c r="F8" s="22"/>
    </row>
    <row r="9" spans="1:6" ht="18.75" x14ac:dyDescent="0.3">
      <c r="A9" s="12">
        <v>1</v>
      </c>
      <c r="B9" s="13" t="s">
        <v>16</v>
      </c>
      <c r="C9" s="14">
        <v>1</v>
      </c>
    </row>
    <row r="10" spans="1:6" ht="18.75" x14ac:dyDescent="0.3">
      <c r="A10" s="15">
        <f>A9+1</f>
        <v>2</v>
      </c>
      <c r="B10" s="13" t="s">
        <v>17</v>
      </c>
      <c r="C10" s="18">
        <v>1.5</v>
      </c>
    </row>
    <row r="11" spans="1:6" ht="18.75" x14ac:dyDescent="0.3">
      <c r="A11" s="15">
        <f t="shared" ref="A11:A14" si="0">A10+1</f>
        <v>3</v>
      </c>
      <c r="B11" s="13" t="s">
        <v>18</v>
      </c>
      <c r="C11" s="14">
        <v>1</v>
      </c>
    </row>
    <row r="12" spans="1:6" ht="18.75" x14ac:dyDescent="0.3">
      <c r="A12" s="15">
        <f t="shared" si="0"/>
        <v>4</v>
      </c>
      <c r="B12" s="13" t="s">
        <v>19</v>
      </c>
      <c r="C12" s="18">
        <v>0.5</v>
      </c>
    </row>
    <row r="13" spans="1:6" ht="18.75" x14ac:dyDescent="0.3">
      <c r="A13" s="15">
        <f t="shared" si="0"/>
        <v>5</v>
      </c>
      <c r="B13" s="13" t="s">
        <v>175</v>
      </c>
      <c r="C13" s="14">
        <v>1</v>
      </c>
    </row>
    <row r="14" spans="1:6" ht="18.75" x14ac:dyDescent="0.3">
      <c r="A14" s="15">
        <f t="shared" si="0"/>
        <v>6</v>
      </c>
      <c r="B14" s="17" t="s">
        <v>36</v>
      </c>
      <c r="C14" s="109">
        <v>20.079999999999998</v>
      </c>
    </row>
    <row r="15" spans="1:6" ht="18.75" x14ac:dyDescent="0.3">
      <c r="A15" s="136"/>
      <c r="B15" s="137" t="s">
        <v>21</v>
      </c>
      <c r="C15" s="138">
        <f>SUM(C9:C14)</f>
        <v>25.08</v>
      </c>
    </row>
    <row r="16" spans="1:6" ht="18.75" x14ac:dyDescent="0.25">
      <c r="A16" s="199" t="s">
        <v>22</v>
      </c>
      <c r="B16" s="199"/>
      <c r="C16" s="199"/>
    </row>
    <row r="17" spans="1:3" ht="21" customHeight="1" x14ac:dyDescent="0.3">
      <c r="A17" s="27">
        <v>1</v>
      </c>
      <c r="B17" s="31" t="s">
        <v>24</v>
      </c>
      <c r="C17" s="27">
        <v>0.5</v>
      </c>
    </row>
    <row r="18" spans="1:3" ht="18.75" x14ac:dyDescent="0.3">
      <c r="A18" s="27">
        <f>A17+1</f>
        <v>2</v>
      </c>
      <c r="B18" s="33" t="s">
        <v>25</v>
      </c>
      <c r="C18" s="27">
        <v>1</v>
      </c>
    </row>
    <row r="19" spans="1:3" ht="18.75" x14ac:dyDescent="0.3">
      <c r="A19" s="27">
        <f t="shared" ref="A19" si="1">A18+1</f>
        <v>3</v>
      </c>
      <c r="B19" s="33" t="s">
        <v>5</v>
      </c>
      <c r="C19" s="27">
        <v>1</v>
      </c>
    </row>
    <row r="20" spans="1:3" ht="17.25" customHeight="1" x14ac:dyDescent="0.3">
      <c r="A20" s="27"/>
      <c r="B20" s="33" t="s">
        <v>21</v>
      </c>
      <c r="C20" s="27">
        <f>C17+C18+C19</f>
        <v>2.5</v>
      </c>
    </row>
    <row r="21" spans="1:3" ht="24.75" customHeight="1" x14ac:dyDescent="0.25">
      <c r="A21" s="200" t="s">
        <v>26</v>
      </c>
      <c r="B21" s="200"/>
      <c r="C21" s="200"/>
    </row>
    <row r="22" spans="1:3" ht="37.5" x14ac:dyDescent="0.3">
      <c r="A22" s="27">
        <v>1</v>
      </c>
      <c r="B22" s="33" t="s">
        <v>28</v>
      </c>
      <c r="C22" s="32">
        <v>1</v>
      </c>
    </row>
    <row r="23" spans="1:3" ht="48" customHeight="1" x14ac:dyDescent="0.3">
      <c r="A23" s="27">
        <f>A22+1</f>
        <v>2</v>
      </c>
      <c r="B23" s="33" t="s">
        <v>28</v>
      </c>
      <c r="C23" s="32">
        <v>1</v>
      </c>
    </row>
    <row r="24" spans="1:3" ht="21.75" customHeight="1" x14ac:dyDescent="0.3">
      <c r="A24" s="27">
        <f t="shared" ref="A24:A32" si="2">A23+1</f>
        <v>3</v>
      </c>
      <c r="B24" s="33" t="s">
        <v>82</v>
      </c>
      <c r="C24" s="32">
        <v>0.5</v>
      </c>
    </row>
    <row r="25" spans="1:3" ht="36.75" customHeight="1" x14ac:dyDescent="0.3">
      <c r="A25" s="27">
        <f t="shared" si="2"/>
        <v>4</v>
      </c>
      <c r="B25" s="31" t="s">
        <v>7</v>
      </c>
      <c r="C25" s="32">
        <v>8</v>
      </c>
    </row>
    <row r="26" spans="1:3" ht="18.75" x14ac:dyDescent="0.3">
      <c r="A26" s="27">
        <f t="shared" si="2"/>
        <v>5</v>
      </c>
      <c r="B26" s="31" t="s">
        <v>9</v>
      </c>
      <c r="C26" s="32">
        <v>1</v>
      </c>
    </row>
    <row r="27" spans="1:3" ht="37.5" x14ac:dyDescent="0.3">
      <c r="A27" s="27">
        <f t="shared" si="2"/>
        <v>6</v>
      </c>
      <c r="B27" s="33" t="s">
        <v>42</v>
      </c>
      <c r="C27" s="32">
        <v>1</v>
      </c>
    </row>
    <row r="28" spans="1:3" ht="18.75" x14ac:dyDescent="0.3">
      <c r="A28" s="27">
        <f t="shared" si="2"/>
        <v>7</v>
      </c>
      <c r="B28" s="33" t="s">
        <v>34</v>
      </c>
      <c r="C28" s="32">
        <v>1</v>
      </c>
    </row>
    <row r="29" spans="1:3" ht="18.75" x14ac:dyDescent="0.3">
      <c r="A29" s="27">
        <f t="shared" si="2"/>
        <v>8</v>
      </c>
      <c r="B29" s="33" t="s">
        <v>10</v>
      </c>
      <c r="C29" s="32">
        <v>3</v>
      </c>
    </row>
    <row r="30" spans="1:3" ht="18.75" x14ac:dyDescent="0.3">
      <c r="A30" s="27">
        <f t="shared" si="2"/>
        <v>9</v>
      </c>
      <c r="B30" s="31" t="s">
        <v>6</v>
      </c>
      <c r="C30" s="32">
        <v>1</v>
      </c>
    </row>
    <row r="31" spans="1:3" ht="18.75" x14ac:dyDescent="0.3">
      <c r="A31" s="27">
        <f t="shared" si="2"/>
        <v>10</v>
      </c>
      <c r="B31" s="31" t="s">
        <v>156</v>
      </c>
      <c r="C31" s="32">
        <v>1</v>
      </c>
    </row>
    <row r="32" spans="1:3" ht="18.75" x14ac:dyDescent="0.3">
      <c r="A32" s="27">
        <f t="shared" si="2"/>
        <v>11</v>
      </c>
      <c r="B32" s="31" t="s">
        <v>8</v>
      </c>
      <c r="C32" s="32">
        <v>1</v>
      </c>
    </row>
    <row r="33" spans="1:8" ht="18.75" x14ac:dyDescent="0.3">
      <c r="A33" s="12"/>
      <c r="B33" s="139" t="s">
        <v>21</v>
      </c>
      <c r="C33" s="114">
        <f>SUM(C22:C32)</f>
        <v>19.5</v>
      </c>
    </row>
    <row r="34" spans="1:8" ht="18.75" x14ac:dyDescent="0.3">
      <c r="A34" s="29"/>
      <c r="B34" s="139" t="s">
        <v>35</v>
      </c>
      <c r="C34" s="94">
        <f>C15+C20+C33</f>
        <v>47.08</v>
      </c>
      <c r="F34" s="112"/>
      <c r="G34" s="112"/>
      <c r="H34" s="112"/>
    </row>
    <row r="37" spans="1:8" ht="18.75" x14ac:dyDescent="0.3">
      <c r="B37" s="268" t="s">
        <v>132</v>
      </c>
    </row>
  </sheetData>
  <mergeCells count="3">
    <mergeCell ref="A8:C8"/>
    <mergeCell ref="A16:C16"/>
    <mergeCell ref="A21:C21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45</vt:i4>
      </vt:variant>
    </vt:vector>
  </HeadingPairs>
  <TitlesOfParts>
    <vt:vector size="45" baseType="lpstr">
      <vt:lpstr>Ярмолинці</vt:lpstr>
      <vt:lpstr>Лад.Хутори</vt:lpstr>
      <vt:lpstr>Жерденівка</vt:lpstr>
      <vt:lpstr>Гунча</vt:lpstr>
      <vt:lpstr>Чечелівка</vt:lpstr>
      <vt:lpstr>Харпачка</vt:lpstr>
      <vt:lpstr>Степашки</vt:lpstr>
      <vt:lpstr>Кущинці</vt:lpstr>
      <vt:lpstr>Куна</vt:lpstr>
      <vt:lpstr>Кисляк</vt:lpstr>
      <vt:lpstr>Кіблич</vt:lpstr>
      <vt:lpstr>Карбівка</vt:lpstr>
      <vt:lpstr>Зятківці</vt:lpstr>
      <vt:lpstr>Губник</vt:lpstr>
      <vt:lpstr>Бубнівка</vt:lpstr>
      <vt:lpstr>Бондурі</vt:lpstr>
      <vt:lpstr>ЗЗСО №5</vt:lpstr>
      <vt:lpstr>ЗЗСО №4</vt:lpstr>
      <vt:lpstr>ЗЗСО №3</vt:lpstr>
      <vt:lpstr>ЗЗСО №2</vt:lpstr>
      <vt:lpstr>ЗЗСО №6</vt:lpstr>
      <vt:lpstr>ЗЗСО №1</vt:lpstr>
      <vt:lpstr>Апарат</vt:lpstr>
      <vt:lpstr>Ліцей №7</vt:lpstr>
      <vt:lpstr>ІРЦ</vt:lpstr>
      <vt:lpstr>ЦПРПП</vt:lpstr>
      <vt:lpstr>ЗДО №7</vt:lpstr>
      <vt:lpstr>ЗДО №5</vt:lpstr>
      <vt:lpstr>ЗДО №4</vt:lpstr>
      <vt:lpstr>ЗДО №3</vt:lpstr>
      <vt:lpstr>ЗДО №2</vt:lpstr>
      <vt:lpstr>ЗДО №1</vt:lpstr>
      <vt:lpstr>КУ централіз. бухг.</vt:lpstr>
      <vt:lpstr>ЗДО Ярмолинці</vt:lpstr>
      <vt:lpstr>ЗДО Чечелівка</vt:lpstr>
      <vt:lpstr>ЗДО Харпачка</vt:lpstr>
      <vt:lpstr>ЗДО Лад. Хутори</vt:lpstr>
      <vt:lpstr>ЗДО Кущинці</vt:lpstr>
      <vt:lpstr>ЗДО Кіблич</vt:lpstr>
      <vt:lpstr>ЗДО Жерденівка</vt:lpstr>
      <vt:lpstr>ЗДО  Куна</vt:lpstr>
      <vt:lpstr>ЗДО Зятківці</vt:lpstr>
      <vt:lpstr>ЗДО Губник</vt:lpstr>
      <vt:lpstr>СЮТ</vt:lpstr>
      <vt:lpstr>Будинок школярів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2024-12-25T09:18:24Z</dcterms:modified>
</cp:coreProperties>
</file>